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75" windowWidth="9720" windowHeight="6540" tabRatio="753"/>
  </bookViews>
  <sheets>
    <sheet name="Formação do Preço de Venda" sheetId="1" r:id="rId1"/>
    <sheet name="Demonstrativ Resultado Unitário" sheetId="2" r:id="rId2"/>
    <sheet name="Demonstrativ Result Mensal Proj" sheetId="3" r:id="rId3"/>
    <sheet name="Ponto de Equilíbrio" sheetId="4" r:id="rId4"/>
  </sheets>
  <definedNames>
    <definedName name="_xlnm.Print_Area" localSheetId="0">'Formação do Preço de Venda'!$A$1:$G$129</definedName>
  </definedNames>
  <calcPr calcId="145621"/>
</workbook>
</file>

<file path=xl/calcChain.xml><?xml version="1.0" encoding="utf-8"?>
<calcChain xmlns="http://schemas.openxmlformats.org/spreadsheetml/2006/main">
  <c r="D28" i="1" l="1"/>
  <c r="D37" i="1"/>
  <c r="D35" i="1" s="1"/>
  <c r="D49" i="1" s="1"/>
  <c r="D114" i="1" s="1"/>
  <c r="D40" i="1"/>
  <c r="D41" i="1"/>
  <c r="D43" i="1"/>
  <c r="D51" i="1"/>
  <c r="D56" i="1"/>
  <c r="D107" i="1" s="1"/>
  <c r="D63" i="1"/>
  <c r="D68" i="1"/>
  <c r="D72" i="1"/>
  <c r="D78" i="1"/>
  <c r="D86" i="1"/>
  <c r="D99" i="1"/>
  <c r="D109" i="1"/>
  <c r="D8" i="1"/>
  <c r="D10" i="1"/>
  <c r="D13" i="1" s="1"/>
  <c r="D11" i="1"/>
  <c r="D12" i="1"/>
  <c r="G12" i="3"/>
  <c r="E12" i="3"/>
  <c r="E16" i="1"/>
  <c r="E22" i="1" s="1"/>
  <c r="E124" i="1"/>
  <c r="C12" i="3"/>
  <c r="D9" i="2" l="1"/>
  <c r="D122" i="1"/>
  <c r="G14" i="3"/>
  <c r="E14" i="3"/>
  <c r="C14" i="3"/>
  <c r="E17" i="3"/>
  <c r="G17" i="3"/>
  <c r="C17" i="3"/>
  <c r="E118" i="1"/>
  <c r="E10" i="2"/>
  <c r="D15" i="3"/>
  <c r="C15" i="3" s="1"/>
  <c r="H15" i="3"/>
  <c r="G15" i="3" s="1"/>
  <c r="F15" i="3"/>
  <c r="E15" i="3" s="1"/>
  <c r="E123" i="1"/>
  <c r="F17" i="3" l="1"/>
  <c r="F14" i="3"/>
  <c r="E13" i="3"/>
  <c r="E12" i="2"/>
  <c r="D17" i="3"/>
  <c r="E125" i="1"/>
  <c r="E126" i="1" s="1"/>
  <c r="E127" i="1" s="1"/>
  <c r="D128" i="1" s="1"/>
  <c r="D7" i="2" s="1"/>
  <c r="H17" i="3"/>
  <c r="D14" i="3"/>
  <c r="C13" i="3"/>
  <c r="G13" i="3"/>
  <c r="H14" i="3"/>
  <c r="D12" i="2" l="1"/>
  <c r="D10" i="2"/>
  <c r="D8" i="2" s="1"/>
  <c r="E8" i="2" s="1"/>
  <c r="E9" i="2"/>
  <c r="H13" i="3"/>
  <c r="G16" i="3"/>
  <c r="C16" i="3"/>
  <c r="D13" i="3"/>
  <c r="F13" i="3"/>
  <c r="E16" i="3"/>
  <c r="F16" i="3" l="1"/>
  <c r="F11" i="4" s="1"/>
  <c r="E18" i="3"/>
  <c r="F18" i="3" s="1"/>
  <c r="H16" i="3"/>
  <c r="H11" i="4" s="1"/>
  <c r="G18" i="3"/>
  <c r="H18" i="3" s="1"/>
  <c r="D16" i="3"/>
  <c r="D11" i="4" s="1"/>
  <c r="C18" i="3"/>
  <c r="D18" i="3" s="1"/>
  <c r="D11" i="2"/>
  <c r="D12" i="4" l="1"/>
  <c r="E11" i="4"/>
  <c r="D13" i="2"/>
  <c r="E13" i="2" s="1"/>
  <c r="E11" i="2"/>
  <c r="H12" i="4"/>
  <c r="I11" i="4"/>
  <c r="F12" i="4"/>
  <c r="G11" i="4"/>
</calcChain>
</file>

<file path=xl/sharedStrings.xml><?xml version="1.0" encoding="utf-8"?>
<sst xmlns="http://schemas.openxmlformats.org/spreadsheetml/2006/main" count="165" uniqueCount="125">
  <si>
    <t>Crédito de ICMS</t>
  </si>
  <si>
    <t>Frete</t>
  </si>
  <si>
    <t>Quebra</t>
  </si>
  <si>
    <t>R$</t>
  </si>
  <si>
    <t>%</t>
  </si>
  <si>
    <t>2. CUSTO DE COMERCIALIZAÇÃO</t>
  </si>
  <si>
    <t>2.1.1 ICMS</t>
  </si>
  <si>
    <t>Total dos Custos de Comercialização</t>
  </si>
  <si>
    <t>3. LUCRO DESEJADO</t>
  </si>
  <si>
    <t xml:space="preserve">4. CUSTOS FIXOS </t>
  </si>
  <si>
    <t>5. RATEIO DO CUSTO FIXO</t>
  </si>
  <si>
    <t>%do Custo Fixo sobre Vendas</t>
  </si>
  <si>
    <t>ROTEIRO PARA CÁLCULO DO PREÇO DE VENDA</t>
  </si>
  <si>
    <t>4. CUSTO FIXO</t>
  </si>
  <si>
    <t>Venda Estimada (Média do Período)</t>
  </si>
  <si>
    <t>Soma dos percentuais</t>
  </si>
  <si>
    <t>PREÇO DE VENDA</t>
  </si>
  <si>
    <t>Item</t>
  </si>
  <si>
    <t>1. Receita de Venda</t>
  </si>
  <si>
    <t>Hipótese 1</t>
  </si>
  <si>
    <t>Hipótese 2</t>
  </si>
  <si>
    <t>Hipótese 3</t>
  </si>
  <si>
    <t>Preço Unitário de Vendas</t>
  </si>
  <si>
    <t>Quantidade</t>
  </si>
  <si>
    <t>% Margem de Contribuição</t>
  </si>
  <si>
    <t xml:space="preserve">Hipótese 1 </t>
  </si>
  <si>
    <t xml:space="preserve">Hipótese 2 </t>
  </si>
  <si>
    <t xml:space="preserve">Hipótese 3 </t>
  </si>
  <si>
    <t>Ponto de Equilíbrio (R$)</t>
  </si>
  <si>
    <t>Quantidade (unidades)</t>
  </si>
  <si>
    <t xml:space="preserve">. Salários </t>
  </si>
  <si>
    <t>. Pró-labore</t>
  </si>
  <si>
    <t>. Estagiários</t>
  </si>
  <si>
    <t>. M.O.Terceirizada</t>
  </si>
  <si>
    <t>. Outras Remunerações</t>
  </si>
  <si>
    <t xml:space="preserve">. INSS </t>
  </si>
  <si>
    <t xml:space="preserve">. FGTS </t>
  </si>
  <si>
    <t>. Vale Transporte</t>
  </si>
  <si>
    <t>. Rescisões Trabalhistas</t>
  </si>
  <si>
    <t>. 13º Salário</t>
  </si>
  <si>
    <t>. Férias</t>
  </si>
  <si>
    <t xml:space="preserve">. Plano Saúde </t>
  </si>
  <si>
    <t xml:space="preserve">. Alimentação - Vale-refeição </t>
  </si>
  <si>
    <t>. Treinamento de Empregados</t>
  </si>
  <si>
    <t>. Seguro de Vida</t>
  </si>
  <si>
    <t>TOTAL MÃO-DE-OBRA INDIRETA</t>
  </si>
  <si>
    <t xml:space="preserve">. Aluguel </t>
  </si>
  <si>
    <t xml:space="preserve">. IPTU </t>
  </si>
  <si>
    <t>. Outras despesas c/ocupação</t>
  </si>
  <si>
    <t>. Contabilidade</t>
  </si>
  <si>
    <t>. Advogados</t>
  </si>
  <si>
    <t>. Consultorias</t>
  </si>
  <si>
    <t>. Segurança</t>
  </si>
  <si>
    <t>. Outros Serviços Prestados</t>
  </si>
  <si>
    <t>. Luz</t>
  </si>
  <si>
    <t>. Água</t>
  </si>
  <si>
    <t xml:space="preserve">. Telefone </t>
  </si>
  <si>
    <t>. Seguro de Veículos</t>
  </si>
  <si>
    <t>. Seguro de Imóveis</t>
  </si>
  <si>
    <t>. Leasing Veículos</t>
  </si>
  <si>
    <t>. Leasing de Máquina  XEROX</t>
  </si>
  <si>
    <t>. Aluguel de Telefone</t>
  </si>
  <si>
    <t>. Locação de Equipamentos</t>
  </si>
  <si>
    <t xml:space="preserve">. Manut. Reparo Veículos </t>
  </si>
  <si>
    <t>. Manut. Reparo de Maq. e Equip.Escrit.</t>
  </si>
  <si>
    <t>. Manut. e Reparo Predial</t>
  </si>
  <si>
    <t>. Taxa de Manut.de Informática</t>
  </si>
  <si>
    <t xml:space="preserve">. Gráficas </t>
  </si>
  <si>
    <t>. Material de limpeza/escritório</t>
  </si>
  <si>
    <t>. Contribuições Sindicais</t>
  </si>
  <si>
    <t>. Assinaturas</t>
  </si>
  <si>
    <t>. Promoção e Publicidade</t>
  </si>
  <si>
    <t xml:space="preserve">. Passagens, Diárias e Estadias </t>
  </si>
  <si>
    <t>. Representação / C.de Crédito</t>
  </si>
  <si>
    <t>. Locomoção</t>
  </si>
  <si>
    <t>. Outras Despesas Fixas</t>
  </si>
  <si>
    <t>. Multas / Cartórios</t>
  </si>
  <si>
    <t>. ICMS</t>
  </si>
  <si>
    <t>. IPI</t>
  </si>
  <si>
    <t>. COFINS</t>
  </si>
  <si>
    <t>. PIS</t>
  </si>
  <si>
    <t>. INSS</t>
  </si>
  <si>
    <t>. FGTS</t>
  </si>
  <si>
    <t>TOTAL ADMINISTRATIVAS</t>
  </si>
  <si>
    <t>. Despesas c/Juros / Multas</t>
  </si>
  <si>
    <t>. Descontos em Faturas</t>
  </si>
  <si>
    <t>4.1 REMUNERAÇÕES</t>
  </si>
  <si>
    <t>4.2 ENCARGOS SOCIAIS</t>
  </si>
  <si>
    <t>4.3 BENEFÍCIOS SOCIAIS</t>
  </si>
  <si>
    <t>4.4 OCUPAÇÃO</t>
  </si>
  <si>
    <t>4.5 PRESTAÇÃO DE SERVIÇOS</t>
  </si>
  <si>
    <t>4.6 TARIFAS PÚBLICAS</t>
  </si>
  <si>
    <t>4.7 SEGUROS</t>
  </si>
  <si>
    <t>4.8 LEASING / LOCAÇÃO</t>
  </si>
  <si>
    <t>4.9 MANUTENÇÃO E REPAROS</t>
  </si>
  <si>
    <t>4.10 DEPRECIAÇÃO DE EQUIPAMENTOS</t>
  </si>
  <si>
    <t>4.11 DESPESAS GERAIS</t>
  </si>
  <si>
    <t>4.12 PARCELAMENTOS</t>
  </si>
  <si>
    <t>4.13 DESPESAS FINANCEIRAS</t>
  </si>
  <si>
    <t xml:space="preserve">TOTAL CUSTOS FIXOS </t>
  </si>
  <si>
    <t>2.1.2 PIS</t>
  </si>
  <si>
    <t>2.1.3 COFINS</t>
  </si>
  <si>
    <t>IPI</t>
  </si>
  <si>
    <t>2.1.4 CPMF</t>
  </si>
  <si>
    <t>2.2 Comissões de Vendas</t>
  </si>
  <si>
    <t>2.1 Impostos e Contribuições</t>
  </si>
  <si>
    <t>Desconto Comercial</t>
  </si>
  <si>
    <t>Desconto Financeiro</t>
  </si>
  <si>
    <t>Custo de Estoque (Ciclo Operacional)</t>
  </si>
  <si>
    <t>Custo Unitário da Mercadoria (Nota Fiscal)</t>
  </si>
  <si>
    <t>Custo Líquido da Mercadoria</t>
  </si>
  <si>
    <t>. Frete de Entrega (Motoboy)</t>
  </si>
  <si>
    <t>. Tarifas Bancárias (TAC, IOF, etc.)</t>
  </si>
  <si>
    <t>5. CÁLCULO</t>
  </si>
  <si>
    <t>2.1 Custo Líquido da Mercadoria</t>
  </si>
  <si>
    <t>1. CUSTO LÍQUIDO DA MERCADORIA</t>
  </si>
  <si>
    <t>2.2 Custo de Comercialização</t>
  </si>
  <si>
    <t>2. ( - ) Custos Variáveis</t>
  </si>
  <si>
    <t>3. ( = ) Margem de Contribuição (1-2)</t>
  </si>
  <si>
    <t>4. ( - ) Rateio do Custo Fixo</t>
  </si>
  <si>
    <t>5. ( = ) Resultado (3-4)</t>
  </si>
  <si>
    <t>PONTO DE EQUILÍBRIO</t>
  </si>
  <si>
    <t>Demonstrativo de Resultados Mensal Projetado</t>
  </si>
  <si>
    <t>Demonstrativo de Resultado Unitário</t>
  </si>
  <si>
    <r>
      <t xml:space="preserve">Ponto de Equilíbrio (R$) = </t>
    </r>
    <r>
      <rPr>
        <u/>
        <sz val="8"/>
        <rFont val="Arial"/>
        <family val="2"/>
      </rPr>
      <t>Custos Fixos</t>
    </r>
    <r>
      <rPr>
        <sz val="8"/>
        <rFont val="Arial"/>
        <family val="2"/>
      </rPr>
      <t xml:space="preserve"> X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</si>
</sst>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_(&quot;R$&quot;* #,##0.00_);_(&quot;R$&quot;* \(#,##0.00\);_(&quot;R$&quot;* &quot;-&quot;??_);_(@_)"/>
  </numFmts>
  <fonts count="12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4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24"/>
      <color indexed="13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8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3" fillId="0" borderId="0" xfId="0" applyFont="1" applyFill="1"/>
    <xf numFmtId="10" fontId="3" fillId="0" borderId="0" xfId="0" applyNumberFormat="1" applyFont="1"/>
    <xf numFmtId="0" fontId="2" fillId="0" borderId="1" xfId="0" applyFont="1" applyBorder="1"/>
    <xf numFmtId="0" fontId="3" fillId="0" borderId="2" xfId="0" applyFont="1" applyFill="1" applyBorder="1"/>
    <xf numFmtId="0" fontId="2" fillId="0" borderId="3" xfId="0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Fill="1" applyBorder="1"/>
    <xf numFmtId="4" fontId="2" fillId="0" borderId="7" xfId="0" applyNumberFormat="1" applyFont="1" applyBorder="1"/>
    <xf numFmtId="10" fontId="3" fillId="2" borderId="8" xfId="0" applyNumberFormat="1" applyFont="1" applyFill="1" applyBorder="1"/>
    <xf numFmtId="4" fontId="3" fillId="0" borderId="7" xfId="0" applyNumberFormat="1" applyFont="1" applyBorder="1"/>
    <xf numFmtId="10" fontId="3" fillId="0" borderId="8" xfId="0" applyNumberFormat="1" applyFont="1" applyBorder="1"/>
    <xf numFmtId="10" fontId="3" fillId="0" borderId="8" xfId="0" applyNumberFormat="1" applyFont="1" applyFill="1" applyBorder="1"/>
    <xf numFmtId="0" fontId="3" fillId="0" borderId="9" xfId="0" applyFont="1" applyBorder="1"/>
    <xf numFmtId="0" fontId="3" fillId="0" borderId="10" xfId="0" applyFont="1" applyFill="1" applyBorder="1"/>
    <xf numFmtId="4" fontId="3" fillId="0" borderId="11" xfId="0" applyNumberFormat="1" applyFont="1" applyBorder="1"/>
    <xf numFmtId="10" fontId="3" fillId="2" borderId="12" xfId="0" applyNumberFormat="1" applyFont="1" applyFill="1" applyBorder="1"/>
    <xf numFmtId="0" fontId="2" fillId="0" borderId="2" xfId="0" applyFont="1" applyFill="1" applyBorder="1"/>
    <xf numFmtId="4" fontId="3" fillId="2" borderId="7" xfId="0" applyNumberFormat="1" applyFont="1" applyFill="1" applyBorder="1"/>
    <xf numFmtId="0" fontId="3" fillId="0" borderId="5" xfId="0" applyFont="1" applyFill="1" applyBorder="1"/>
    <xf numFmtId="4" fontId="3" fillId="2" borderId="11" xfId="0" applyNumberFormat="1" applyFont="1" applyFill="1" applyBorder="1"/>
    <xf numFmtId="10" fontId="3" fillId="0" borderId="12" xfId="0" applyNumberFormat="1" applyFont="1" applyFill="1" applyBorder="1"/>
    <xf numFmtId="0" fontId="2" fillId="0" borderId="13" xfId="0" applyFont="1" applyFill="1" applyBorder="1"/>
    <xf numFmtId="0" fontId="3" fillId="2" borderId="9" xfId="0" applyFont="1" applyFill="1" applyBorder="1"/>
    <xf numFmtId="0" fontId="3" fillId="0" borderId="14" xfId="0" applyFont="1" applyFill="1" applyBorder="1"/>
    <xf numFmtId="0" fontId="3" fillId="2" borderId="11" xfId="0" applyFont="1" applyFill="1" applyBorder="1"/>
    <xf numFmtId="10" fontId="2" fillId="0" borderId="12" xfId="0" applyNumberFormat="1" applyFont="1" applyBorder="1" applyAlignment="1">
      <alignment horizontal="right"/>
    </xf>
    <xf numFmtId="0" fontId="3" fillId="0" borderId="15" xfId="0" applyFont="1" applyFill="1" applyBorder="1"/>
    <xf numFmtId="0" fontId="2" fillId="0" borderId="5" xfId="0" applyFont="1" applyBorder="1" applyAlignment="1"/>
    <xf numFmtId="0" fontId="3" fillId="0" borderId="0" xfId="0" applyFont="1" applyFill="1" applyBorder="1"/>
    <xf numFmtId="4" fontId="3" fillId="3" borderId="7" xfId="0" applyNumberFormat="1" applyFont="1" applyFill="1" applyBorder="1" applyAlignment="1">
      <alignment horizontal="right"/>
    </xf>
    <xf numFmtId="10" fontId="3" fillId="2" borderId="8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5" xfId="0" quotePrefix="1" applyFont="1" applyBorder="1" applyAlignment="1"/>
    <xf numFmtId="10" fontId="3" fillId="2" borderId="8" xfId="3" applyNumberFormat="1" applyFont="1" applyFill="1" applyBorder="1" applyAlignment="1">
      <alignment horizontal="right"/>
    </xf>
    <xf numFmtId="0" fontId="3" fillId="0" borderId="5" xfId="0" applyFont="1" applyBorder="1" applyAlignment="1"/>
    <xf numFmtId="4" fontId="3" fillId="0" borderId="7" xfId="0" applyNumberFormat="1" applyFont="1" applyBorder="1" applyAlignment="1">
      <alignment horizontal="right"/>
    </xf>
    <xf numFmtId="0" fontId="2" fillId="0" borderId="5" xfId="0" quotePrefix="1" applyFont="1" applyBorder="1" applyAlignment="1"/>
    <xf numFmtId="4" fontId="3" fillId="2" borderId="7" xfId="0" applyNumberFormat="1" applyFont="1" applyFill="1" applyBorder="1" applyAlignment="1">
      <alignment horizontal="right"/>
    </xf>
    <xf numFmtId="10" fontId="3" fillId="0" borderId="8" xfId="3" applyNumberFormat="1" applyFont="1" applyBorder="1" applyAlignment="1">
      <alignment horizontal="right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quotePrefix="1" applyFont="1" applyAlignment="1"/>
    <xf numFmtId="0" fontId="3" fillId="0" borderId="16" xfId="0" quotePrefix="1" applyFont="1" applyBorder="1" applyAlignment="1"/>
    <xf numFmtId="4" fontId="3" fillId="0" borderId="17" xfId="0" applyNumberFormat="1" applyFont="1" applyBorder="1" applyAlignment="1">
      <alignment horizontal="right"/>
    </xf>
    <xf numFmtId="10" fontId="3" fillId="2" borderId="18" xfId="3" applyNumberFormat="1" applyFont="1" applyFill="1" applyBorder="1" applyAlignment="1">
      <alignment horizontal="right"/>
    </xf>
    <xf numFmtId="0" fontId="3" fillId="0" borderId="19" xfId="0" applyFont="1" applyFill="1" applyBorder="1"/>
    <xf numFmtId="0" fontId="3" fillId="0" borderId="20" xfId="0" quotePrefix="1" applyFont="1" applyBorder="1" applyAlignment="1"/>
    <xf numFmtId="4" fontId="3" fillId="0" borderId="21" xfId="0" applyNumberFormat="1" applyFont="1" applyBorder="1" applyAlignment="1">
      <alignment horizontal="right"/>
    </xf>
    <xf numFmtId="10" fontId="3" fillId="2" borderId="22" xfId="3" applyNumberFormat="1" applyFont="1" applyFill="1" applyBorder="1" applyAlignment="1">
      <alignment horizontal="right"/>
    </xf>
    <xf numFmtId="0" fontId="3" fillId="0" borderId="0" xfId="0" quotePrefix="1" applyFont="1" applyAlignment="1"/>
    <xf numFmtId="0" fontId="2" fillId="0" borderId="0" xfId="0" applyFont="1" applyAlignment="1"/>
    <xf numFmtId="0" fontId="2" fillId="0" borderId="9" xfId="0" applyFont="1" applyBorder="1" applyAlignment="1"/>
    <xf numFmtId="4" fontId="3" fillId="3" borderId="11" xfId="0" applyNumberFormat="1" applyFont="1" applyFill="1" applyBorder="1" applyAlignment="1">
      <alignment horizontal="right"/>
    </xf>
    <xf numFmtId="10" fontId="3" fillId="2" borderId="12" xfId="3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Border="1" applyAlignment="1"/>
    <xf numFmtId="10" fontId="3" fillId="0" borderId="12" xfId="0" applyNumberFormat="1" applyFont="1" applyBorder="1"/>
    <xf numFmtId="0" fontId="3" fillId="0" borderId="0" xfId="0" quotePrefix="1" applyFont="1" applyBorder="1" applyAlignment="1"/>
    <xf numFmtId="0" fontId="3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5" xfId="0" applyFont="1" applyBorder="1"/>
    <xf numFmtId="0" fontId="2" fillId="0" borderId="0" xfId="0" quotePrefix="1" applyFont="1" applyBorder="1" applyAlignment="1"/>
    <xf numFmtId="0" fontId="3" fillId="2" borderId="23" xfId="0" applyFont="1" applyFill="1" applyBorder="1"/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83" fontId="2" fillId="0" borderId="11" xfId="1" applyFont="1" applyBorder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15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0" xfId="0" applyFont="1" applyFill="1" applyBorder="1"/>
    <xf numFmtId="4" fontId="6" fillId="0" borderId="7" xfId="0" applyNumberFormat="1" applyFont="1" applyBorder="1"/>
    <xf numFmtId="10" fontId="6" fillId="0" borderId="8" xfId="0" applyNumberFormat="1" applyFont="1" applyBorder="1"/>
    <xf numFmtId="10" fontId="6" fillId="0" borderId="8" xfId="0" applyNumberFormat="1" applyFont="1" applyFill="1" applyBorder="1"/>
    <xf numFmtId="0" fontId="6" fillId="0" borderId="9" xfId="0" applyFont="1" applyBorder="1"/>
    <xf numFmtId="0" fontId="6" fillId="0" borderId="24" xfId="0" applyFont="1" applyFill="1" applyBorder="1"/>
    <xf numFmtId="4" fontId="6" fillId="0" borderId="11" xfId="0" applyNumberFormat="1" applyFont="1" applyBorder="1"/>
    <xf numFmtId="10" fontId="6" fillId="0" borderId="12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25" xfId="0" applyFont="1" applyBorder="1"/>
    <xf numFmtId="4" fontId="6" fillId="0" borderId="25" xfId="0" applyNumberFormat="1" applyFont="1" applyBorder="1"/>
    <xf numFmtId="3" fontId="6" fillId="0" borderId="25" xfId="0" applyNumberFormat="1" applyFont="1" applyBorder="1"/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0" fontId="6" fillId="0" borderId="0" xfId="0" applyNumberFormat="1" applyFont="1" applyBorder="1"/>
    <xf numFmtId="0" fontId="6" fillId="0" borderId="28" xfId="0" applyFont="1" applyBorder="1"/>
    <xf numFmtId="4" fontId="6" fillId="4" borderId="7" xfId="0" applyNumberFormat="1" applyFont="1" applyFill="1" applyBorder="1"/>
    <xf numFmtId="10" fontId="6" fillId="4" borderId="8" xfId="0" applyNumberFormat="1" applyFont="1" applyFill="1" applyBorder="1"/>
    <xf numFmtId="4" fontId="6" fillId="5" borderId="26" xfId="0" applyNumberFormat="1" applyFont="1" applyFill="1" applyBorder="1"/>
    <xf numFmtId="10" fontId="6" fillId="5" borderId="27" xfId="0" applyNumberFormat="1" applyFont="1" applyFill="1" applyBorder="1"/>
    <xf numFmtId="4" fontId="6" fillId="6" borderId="7" xfId="0" applyNumberFormat="1" applyFont="1" applyFill="1" applyBorder="1"/>
    <xf numFmtId="10" fontId="6" fillId="6" borderId="8" xfId="0" applyNumberFormat="1" applyFont="1" applyFill="1" applyBorder="1"/>
    <xf numFmtId="4" fontId="6" fillId="4" borderId="7" xfId="0" applyNumberFormat="1" applyFont="1" applyFill="1" applyBorder="1" applyAlignment="1">
      <alignment horizontal="right"/>
    </xf>
    <xf numFmtId="4" fontId="6" fillId="5" borderId="26" xfId="0" applyNumberFormat="1" applyFont="1" applyFill="1" applyBorder="1" applyAlignment="1">
      <alignment horizontal="right"/>
    </xf>
    <xf numFmtId="4" fontId="6" fillId="6" borderId="7" xfId="0" applyNumberFormat="1" applyFont="1" applyFill="1" applyBorder="1" applyAlignment="1">
      <alignment horizontal="right"/>
    </xf>
    <xf numFmtId="0" fontId="6" fillId="0" borderId="29" xfId="0" applyFont="1" applyBorder="1"/>
    <xf numFmtId="4" fontId="5" fillId="4" borderId="11" xfId="0" applyNumberFormat="1" applyFont="1" applyFill="1" applyBorder="1"/>
    <xf numFmtId="10" fontId="6" fillId="4" borderId="12" xfId="0" applyNumberFormat="1" applyFont="1" applyFill="1" applyBorder="1"/>
    <xf numFmtId="4" fontId="5" fillId="5" borderId="30" xfId="0" applyNumberFormat="1" applyFont="1" applyFill="1" applyBorder="1"/>
    <xf numFmtId="10" fontId="6" fillId="5" borderId="31" xfId="0" applyNumberFormat="1" applyFont="1" applyFill="1" applyBorder="1"/>
    <xf numFmtId="4" fontId="5" fillId="6" borderId="11" xfId="0" applyNumberFormat="1" applyFont="1" applyFill="1" applyBorder="1"/>
    <xf numFmtId="10" fontId="6" fillId="6" borderId="12" xfId="0" applyNumberFormat="1" applyFont="1" applyFill="1" applyBorder="1"/>
    <xf numFmtId="0" fontId="6" fillId="0" borderId="0" xfId="0" applyFont="1" applyBorder="1"/>
    <xf numFmtId="0" fontId="6" fillId="0" borderId="32" xfId="0" applyFont="1" applyBorder="1" applyAlignment="1">
      <alignment horizontal="left"/>
    </xf>
    <xf numFmtId="0" fontId="6" fillId="0" borderId="24" xfId="0" applyFont="1" applyBorder="1"/>
    <xf numFmtId="0" fontId="6" fillId="0" borderId="24" xfId="0" applyFont="1" applyBorder="1" applyAlignment="1">
      <alignment horizontal="left"/>
    </xf>
    <xf numFmtId="0" fontId="6" fillId="0" borderId="24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4" borderId="25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4" fontId="6" fillId="4" borderId="25" xfId="0" applyNumberFormat="1" applyFont="1" applyFill="1" applyBorder="1"/>
    <xf numFmtId="0" fontId="6" fillId="4" borderId="25" xfId="0" applyFont="1" applyFill="1" applyBorder="1"/>
    <xf numFmtId="4" fontId="6" fillId="5" borderId="25" xfId="0" applyNumberFormat="1" applyFont="1" applyFill="1" applyBorder="1"/>
    <xf numFmtId="0" fontId="6" fillId="5" borderId="25" xfId="0" applyFont="1" applyFill="1" applyBorder="1"/>
    <xf numFmtId="4" fontId="6" fillId="6" borderId="25" xfId="0" applyNumberFormat="1" applyFont="1" applyFill="1" applyBorder="1"/>
    <xf numFmtId="0" fontId="6" fillId="6" borderId="8" xfId="0" applyFont="1" applyFill="1" applyBorder="1"/>
    <xf numFmtId="0" fontId="5" fillId="0" borderId="0" xfId="0" applyFont="1" applyAlignment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4" borderId="31" xfId="0" applyNumberFormat="1" applyFont="1" applyFill="1" applyBorder="1" applyAlignment="1">
      <alignment horizontal="center"/>
    </xf>
    <xf numFmtId="2" fontId="6" fillId="4" borderId="30" xfId="0" applyNumberFormat="1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2" fontId="6" fillId="6" borderId="31" xfId="0" applyNumberFormat="1" applyFont="1" applyFill="1" applyBorder="1" applyAlignment="1">
      <alignment horizontal="center"/>
    </xf>
    <xf numFmtId="2" fontId="6" fillId="6" borderId="39" xfId="0" applyNumberFormat="1" applyFont="1" applyFill="1" applyBorder="1" applyAlignment="1">
      <alignment horizontal="center"/>
    </xf>
    <xf numFmtId="2" fontId="6" fillId="5" borderId="31" xfId="0" applyNumberFormat="1" applyFont="1" applyFill="1" applyBorder="1" applyAlignment="1">
      <alignment horizontal="center"/>
    </xf>
    <xf numFmtId="2" fontId="6" fillId="5" borderId="3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9"/>
  <sheetViews>
    <sheetView showGridLines="0" tabSelected="1" workbookViewId="0">
      <selection activeCell="I12" sqref="I12"/>
    </sheetView>
  </sheetViews>
  <sheetFormatPr defaultColWidth="0" defaultRowHeight="11.25" zeroHeight="1" x14ac:dyDescent="0.2"/>
  <cols>
    <col min="1" max="1" width="9.140625" style="1" customWidth="1"/>
    <col min="2" max="2" width="42.85546875" style="1" customWidth="1"/>
    <col min="3" max="3" width="0.5703125" style="2" customWidth="1"/>
    <col min="4" max="4" width="16.28515625" style="1" customWidth="1"/>
    <col min="5" max="5" width="13.7109375" style="3" customWidth="1"/>
    <col min="6" max="8" width="9.140625" style="1" customWidth="1"/>
    <col min="9" max="9" width="32.5703125" style="1" customWidth="1"/>
    <col min="10" max="12" width="9.140625" style="1" customWidth="1"/>
    <col min="13" max="16384" width="0" style="1" hidden="1"/>
  </cols>
  <sheetData>
    <row r="1" spans="2:5" ht="20.25" customHeight="1" x14ac:dyDescent="0.2"/>
    <row r="2" spans="2:5" ht="23.25" x14ac:dyDescent="0.35">
      <c r="B2" s="135"/>
      <c r="C2" s="135"/>
      <c r="D2" s="135"/>
      <c r="E2" s="135"/>
    </row>
    <row r="3" spans="2:5" ht="12" thickBot="1" x14ac:dyDescent="0.25"/>
    <row r="4" spans="2:5" x14ac:dyDescent="0.2">
      <c r="B4" s="4" t="s">
        <v>115</v>
      </c>
      <c r="C4" s="5"/>
      <c r="D4" s="6" t="s">
        <v>3</v>
      </c>
      <c r="E4" s="7" t="s">
        <v>4</v>
      </c>
    </row>
    <row r="5" spans="2:5" x14ac:dyDescent="0.2">
      <c r="B5" s="8" t="s">
        <v>109</v>
      </c>
      <c r="C5" s="9"/>
      <c r="D5" s="10">
        <v>0</v>
      </c>
      <c r="E5" s="11"/>
    </row>
    <row r="6" spans="2:5" x14ac:dyDescent="0.2">
      <c r="B6" s="8" t="s">
        <v>102</v>
      </c>
      <c r="C6" s="9"/>
      <c r="D6" s="12"/>
      <c r="E6" s="13"/>
    </row>
    <row r="7" spans="2:5" x14ac:dyDescent="0.2">
      <c r="B7" s="8" t="s">
        <v>106</v>
      </c>
      <c r="C7" s="9"/>
      <c r="D7" s="12"/>
      <c r="E7" s="14">
        <v>0</v>
      </c>
    </row>
    <row r="8" spans="2:5" x14ac:dyDescent="0.2">
      <c r="B8" s="8" t="s">
        <v>0</v>
      </c>
      <c r="C8" s="9"/>
      <c r="D8" s="12">
        <f>D5*E8</f>
        <v>0</v>
      </c>
      <c r="E8" s="13">
        <v>0</v>
      </c>
    </row>
    <row r="9" spans="2:5" x14ac:dyDescent="0.2">
      <c r="B9" s="8" t="s">
        <v>107</v>
      </c>
      <c r="C9" s="9"/>
      <c r="D9" s="12"/>
      <c r="E9" s="13">
        <v>0</v>
      </c>
    </row>
    <row r="10" spans="2:5" x14ac:dyDescent="0.2">
      <c r="B10" s="8" t="s">
        <v>1</v>
      </c>
      <c r="C10" s="9"/>
      <c r="D10" s="12">
        <f>D5*E10</f>
        <v>0</v>
      </c>
      <c r="E10" s="13">
        <v>0</v>
      </c>
    </row>
    <row r="11" spans="2:5" x14ac:dyDescent="0.2">
      <c r="B11" s="8" t="s">
        <v>108</v>
      </c>
      <c r="C11" s="9"/>
      <c r="D11" s="12">
        <f>D5*E11</f>
        <v>0</v>
      </c>
      <c r="E11" s="13">
        <v>0</v>
      </c>
    </row>
    <row r="12" spans="2:5" x14ac:dyDescent="0.2">
      <c r="B12" s="8" t="s">
        <v>2</v>
      </c>
      <c r="C12" s="9"/>
      <c r="D12" s="12">
        <f>D5*E12</f>
        <v>0</v>
      </c>
      <c r="E12" s="13">
        <v>0</v>
      </c>
    </row>
    <row r="13" spans="2:5" ht="12" thickBot="1" x14ac:dyDescent="0.25">
      <c r="B13" s="15" t="s">
        <v>110</v>
      </c>
      <c r="C13" s="16"/>
      <c r="D13" s="17">
        <f>(D5-D7-D8-D9+D10+D11+D12)+D6</f>
        <v>0</v>
      </c>
      <c r="E13" s="18"/>
    </row>
    <row r="14" spans="2:5" ht="12" thickBot="1" x14ac:dyDescent="0.25"/>
    <row r="15" spans="2:5" x14ac:dyDescent="0.2">
      <c r="B15" s="4" t="s">
        <v>5</v>
      </c>
      <c r="C15" s="19"/>
      <c r="D15" s="6" t="s">
        <v>3</v>
      </c>
      <c r="E15" s="7" t="s">
        <v>4</v>
      </c>
    </row>
    <row r="16" spans="2:5" x14ac:dyDescent="0.2">
      <c r="B16" s="8" t="s">
        <v>105</v>
      </c>
      <c r="C16" s="9"/>
      <c r="D16" s="20"/>
      <c r="E16" s="14">
        <f>SUM(E17:E20)</f>
        <v>0</v>
      </c>
    </row>
    <row r="17" spans="2:8" x14ac:dyDescent="0.2">
      <c r="B17" s="8" t="s">
        <v>6</v>
      </c>
      <c r="C17" s="9"/>
      <c r="D17" s="20"/>
      <c r="E17" s="13">
        <v>0</v>
      </c>
    </row>
    <row r="18" spans="2:8" x14ac:dyDescent="0.2">
      <c r="B18" s="8" t="s">
        <v>100</v>
      </c>
      <c r="C18" s="9"/>
      <c r="D18" s="20"/>
      <c r="E18" s="13">
        <v>0</v>
      </c>
    </row>
    <row r="19" spans="2:8" x14ac:dyDescent="0.2">
      <c r="B19" s="8" t="s">
        <v>101</v>
      </c>
      <c r="C19" s="9"/>
      <c r="D19" s="20"/>
      <c r="E19" s="13">
        <v>0</v>
      </c>
    </row>
    <row r="20" spans="2:8" x14ac:dyDescent="0.2">
      <c r="B20" s="21" t="s">
        <v>103</v>
      </c>
      <c r="C20" s="9"/>
      <c r="D20" s="20"/>
      <c r="E20" s="13">
        <v>0</v>
      </c>
    </row>
    <row r="21" spans="2:8" x14ac:dyDescent="0.2">
      <c r="B21" s="8" t="s">
        <v>104</v>
      </c>
      <c r="C21" s="9"/>
      <c r="D21" s="20"/>
      <c r="E21" s="13">
        <v>0</v>
      </c>
    </row>
    <row r="22" spans="2:8" ht="12" thickBot="1" x14ac:dyDescent="0.25">
      <c r="B22" s="15" t="s">
        <v>7</v>
      </c>
      <c r="C22" s="16"/>
      <c r="D22" s="22"/>
      <c r="E22" s="23">
        <f>E16+E21</f>
        <v>0</v>
      </c>
    </row>
    <row r="23" spans="2:8" ht="12" thickBot="1" x14ac:dyDescent="0.25"/>
    <row r="24" spans="2:8" x14ac:dyDescent="0.2">
      <c r="B24" s="4" t="s">
        <v>8</v>
      </c>
      <c r="C24" s="24"/>
      <c r="D24" s="6" t="s">
        <v>3</v>
      </c>
      <c r="E24" s="7" t="s">
        <v>4</v>
      </c>
    </row>
    <row r="25" spans="2:8" ht="12" thickBot="1" x14ac:dyDescent="0.25">
      <c r="B25" s="25"/>
      <c r="C25" s="26"/>
      <c r="D25" s="27"/>
      <c r="E25" s="28">
        <v>0</v>
      </c>
    </row>
    <row r="26" spans="2:8" ht="12" thickBot="1" x14ac:dyDescent="0.25"/>
    <row r="27" spans="2:8" x14ac:dyDescent="0.2">
      <c r="B27" s="4" t="s">
        <v>9</v>
      </c>
      <c r="C27" s="29"/>
      <c r="D27" s="6" t="s">
        <v>3</v>
      </c>
      <c r="E27" s="7" t="s">
        <v>4</v>
      </c>
    </row>
    <row r="28" spans="2:8" x14ac:dyDescent="0.2">
      <c r="B28" s="30" t="s">
        <v>86</v>
      </c>
      <c r="C28" s="31"/>
      <c r="D28" s="32">
        <f>SUM(D29:D33)</f>
        <v>0</v>
      </c>
      <c r="E28" s="33"/>
      <c r="H28" s="34"/>
    </row>
    <row r="29" spans="2:8" x14ac:dyDescent="0.2">
      <c r="B29" s="35" t="s">
        <v>30</v>
      </c>
      <c r="C29" s="31"/>
      <c r="D29" s="1">
        <v>0</v>
      </c>
      <c r="E29" s="36"/>
    </row>
    <row r="30" spans="2:8" x14ac:dyDescent="0.2">
      <c r="B30" s="37" t="s">
        <v>31</v>
      </c>
      <c r="C30" s="31"/>
      <c r="D30" s="38">
        <v>0</v>
      </c>
      <c r="E30" s="36"/>
    </row>
    <row r="31" spans="2:8" x14ac:dyDescent="0.2">
      <c r="B31" s="37" t="s">
        <v>32</v>
      </c>
      <c r="C31" s="31"/>
      <c r="D31" s="38">
        <v>0</v>
      </c>
      <c r="E31" s="36"/>
    </row>
    <row r="32" spans="2:8" x14ac:dyDescent="0.2">
      <c r="B32" s="37" t="s">
        <v>33</v>
      </c>
      <c r="C32" s="31"/>
      <c r="D32" s="38">
        <v>0</v>
      </c>
      <c r="E32" s="36"/>
    </row>
    <row r="33" spans="2:9" x14ac:dyDescent="0.2">
      <c r="B33" s="35" t="s">
        <v>34</v>
      </c>
      <c r="C33" s="31"/>
      <c r="D33" s="38">
        <v>0</v>
      </c>
      <c r="E33" s="36"/>
    </row>
    <row r="34" spans="2:9" x14ac:dyDescent="0.2">
      <c r="B34" s="39"/>
      <c r="C34" s="31"/>
      <c r="D34" s="40"/>
      <c r="E34" s="36"/>
    </row>
    <row r="35" spans="2:9" x14ac:dyDescent="0.2">
      <c r="B35" s="30" t="s">
        <v>87</v>
      </c>
      <c r="C35" s="31"/>
      <c r="D35" s="32">
        <f>SUM(D36:D41)</f>
        <v>0</v>
      </c>
      <c r="E35" s="36"/>
    </row>
    <row r="36" spans="2:9" x14ac:dyDescent="0.2">
      <c r="B36" s="35" t="s">
        <v>35</v>
      </c>
      <c r="C36" s="31"/>
      <c r="D36" s="38">
        <v>0</v>
      </c>
      <c r="E36" s="41">
        <v>0.11</v>
      </c>
      <c r="H36" s="34"/>
    </row>
    <row r="37" spans="2:9" x14ac:dyDescent="0.2">
      <c r="B37" s="35" t="s">
        <v>36</v>
      </c>
      <c r="C37" s="31"/>
      <c r="D37" s="38">
        <f>D29*E37</f>
        <v>0</v>
      </c>
      <c r="E37" s="41">
        <v>0.08</v>
      </c>
    </row>
    <row r="38" spans="2:9" x14ac:dyDescent="0.2">
      <c r="B38" s="37" t="s">
        <v>37</v>
      </c>
      <c r="C38" s="31"/>
      <c r="D38" s="38">
        <v>0</v>
      </c>
      <c r="E38" s="36"/>
    </row>
    <row r="39" spans="2:9" x14ac:dyDescent="0.2">
      <c r="B39" s="37" t="s">
        <v>38</v>
      </c>
      <c r="C39" s="31"/>
      <c r="D39" s="38">
        <v>0</v>
      </c>
      <c r="E39" s="36"/>
    </row>
    <row r="40" spans="2:9" x14ac:dyDescent="0.2">
      <c r="B40" s="37" t="s">
        <v>39</v>
      </c>
      <c r="C40" s="31"/>
      <c r="D40" s="38">
        <f>D29*E40</f>
        <v>0</v>
      </c>
      <c r="E40" s="41">
        <v>8.3299999999999999E-2</v>
      </c>
      <c r="G40" s="42"/>
    </row>
    <row r="41" spans="2:9" x14ac:dyDescent="0.2">
      <c r="B41" s="37" t="s">
        <v>40</v>
      </c>
      <c r="C41" s="31"/>
      <c r="D41" s="38">
        <f>D29*E41</f>
        <v>0</v>
      </c>
      <c r="E41" s="41">
        <v>2.7799999999999998E-2</v>
      </c>
      <c r="G41" s="43"/>
    </row>
    <row r="42" spans="2:9" x14ac:dyDescent="0.2">
      <c r="B42" s="30"/>
      <c r="C42" s="31"/>
      <c r="D42" s="40"/>
      <c r="E42" s="36"/>
    </row>
    <row r="43" spans="2:9" x14ac:dyDescent="0.2">
      <c r="B43" s="30" t="s">
        <v>88</v>
      </c>
      <c r="C43" s="31"/>
      <c r="D43" s="32">
        <f>SUM(D44:D47)</f>
        <v>0</v>
      </c>
      <c r="E43" s="36"/>
    </row>
    <row r="44" spans="2:9" x14ac:dyDescent="0.2">
      <c r="B44" s="37" t="s">
        <v>41</v>
      </c>
      <c r="C44" s="31"/>
      <c r="D44" s="38">
        <v>0</v>
      </c>
      <c r="E44" s="36"/>
    </row>
    <row r="45" spans="2:9" x14ac:dyDescent="0.2">
      <c r="B45" s="37" t="s">
        <v>42</v>
      </c>
      <c r="C45" s="31"/>
      <c r="D45" s="38">
        <v>0</v>
      </c>
      <c r="E45" s="36"/>
    </row>
    <row r="46" spans="2:9" x14ac:dyDescent="0.2">
      <c r="B46" s="37" t="s">
        <v>43</v>
      </c>
      <c r="C46" s="31"/>
      <c r="D46" s="38">
        <v>0</v>
      </c>
      <c r="E46" s="36"/>
      <c r="I46" s="44"/>
    </row>
    <row r="47" spans="2:9" x14ac:dyDescent="0.2">
      <c r="B47" s="37" t="s">
        <v>44</v>
      </c>
      <c r="C47" s="31"/>
      <c r="D47" s="38">
        <v>0</v>
      </c>
      <c r="E47" s="36"/>
    </row>
    <row r="48" spans="2:9" x14ac:dyDescent="0.2">
      <c r="B48" s="30"/>
      <c r="C48" s="31"/>
      <c r="D48" s="40"/>
      <c r="E48" s="36"/>
    </row>
    <row r="49" spans="2:9" x14ac:dyDescent="0.2">
      <c r="B49" s="30" t="s">
        <v>45</v>
      </c>
      <c r="C49" s="31"/>
      <c r="D49" s="32">
        <f>D28+D35+D43</f>
        <v>0</v>
      </c>
      <c r="E49" s="36"/>
    </row>
    <row r="50" spans="2:9" x14ac:dyDescent="0.2">
      <c r="B50" s="30"/>
      <c r="C50" s="31"/>
      <c r="D50" s="40"/>
      <c r="E50" s="36"/>
    </row>
    <row r="51" spans="2:9" x14ac:dyDescent="0.2">
      <c r="B51" s="30" t="s">
        <v>89</v>
      </c>
      <c r="C51" s="31"/>
      <c r="D51" s="32">
        <f>SUM(D52:D54)</f>
        <v>0</v>
      </c>
      <c r="E51" s="36"/>
    </row>
    <row r="52" spans="2:9" x14ac:dyDescent="0.2">
      <c r="B52" s="35" t="s">
        <v>46</v>
      </c>
      <c r="C52" s="31"/>
      <c r="D52" s="38">
        <v>0</v>
      </c>
      <c r="E52" s="36"/>
    </row>
    <row r="53" spans="2:9" x14ac:dyDescent="0.2">
      <c r="B53" s="35" t="s">
        <v>47</v>
      </c>
      <c r="C53" s="31"/>
      <c r="D53" s="38">
        <v>0</v>
      </c>
      <c r="E53" s="36"/>
    </row>
    <row r="54" spans="2:9" x14ac:dyDescent="0.2">
      <c r="B54" s="35" t="s">
        <v>48</v>
      </c>
      <c r="C54" s="31"/>
      <c r="D54" s="38">
        <v>0</v>
      </c>
      <c r="E54" s="36"/>
    </row>
    <row r="55" spans="2:9" x14ac:dyDescent="0.2">
      <c r="B55" s="39"/>
      <c r="C55" s="31"/>
      <c r="D55" s="40"/>
      <c r="E55" s="36"/>
    </row>
    <row r="56" spans="2:9" x14ac:dyDescent="0.2">
      <c r="B56" s="30" t="s">
        <v>90</v>
      </c>
      <c r="C56" s="31"/>
      <c r="D56" s="32">
        <f>SUM(D57:D61)</f>
        <v>0</v>
      </c>
      <c r="E56" s="36"/>
    </row>
    <row r="57" spans="2:9" x14ac:dyDescent="0.2">
      <c r="B57" s="37" t="s">
        <v>49</v>
      </c>
      <c r="C57" s="31"/>
      <c r="D57" s="38">
        <v>0</v>
      </c>
      <c r="E57" s="36"/>
    </row>
    <row r="58" spans="2:9" x14ac:dyDescent="0.2">
      <c r="B58" s="37" t="s">
        <v>50</v>
      </c>
      <c r="C58" s="31"/>
      <c r="D58" s="38">
        <v>0</v>
      </c>
      <c r="E58" s="36"/>
    </row>
    <row r="59" spans="2:9" x14ac:dyDescent="0.2">
      <c r="B59" s="37" t="s">
        <v>51</v>
      </c>
      <c r="C59" s="31"/>
      <c r="D59" s="38">
        <v>0</v>
      </c>
      <c r="E59" s="36"/>
      <c r="I59" s="45"/>
    </row>
    <row r="60" spans="2:9" x14ac:dyDescent="0.2">
      <c r="B60" s="37" t="s">
        <v>52</v>
      </c>
      <c r="C60" s="31"/>
      <c r="D60" s="38">
        <v>0</v>
      </c>
      <c r="E60" s="36"/>
    </row>
    <row r="61" spans="2:9" x14ac:dyDescent="0.2">
      <c r="B61" s="46" t="s">
        <v>53</v>
      </c>
      <c r="C61" s="31"/>
      <c r="D61" s="47">
        <v>0</v>
      </c>
      <c r="E61" s="48"/>
    </row>
    <row r="62" spans="2:9" x14ac:dyDescent="0.2">
      <c r="B62" s="35"/>
      <c r="C62" s="49"/>
      <c r="D62" s="40"/>
      <c r="E62" s="36"/>
    </row>
    <row r="63" spans="2:9" x14ac:dyDescent="0.2">
      <c r="B63" s="30" t="s">
        <v>91</v>
      </c>
      <c r="C63" s="49"/>
      <c r="D63" s="32">
        <f>SUM(D64:D66)</f>
        <v>0</v>
      </c>
      <c r="E63" s="36"/>
    </row>
    <row r="64" spans="2:9" x14ac:dyDescent="0.2">
      <c r="B64" s="50" t="s">
        <v>54</v>
      </c>
      <c r="C64" s="31"/>
      <c r="D64" s="51">
        <v>0</v>
      </c>
      <c r="E64" s="52"/>
    </row>
    <row r="65" spans="2:5" x14ac:dyDescent="0.2">
      <c r="B65" s="35" t="s">
        <v>55</v>
      </c>
      <c r="C65" s="31"/>
      <c r="D65" s="38">
        <v>0</v>
      </c>
      <c r="E65" s="36"/>
    </row>
    <row r="66" spans="2:5" x14ac:dyDescent="0.2">
      <c r="B66" s="35" t="s">
        <v>56</v>
      </c>
      <c r="C66" s="31"/>
      <c r="D66" s="38">
        <v>0</v>
      </c>
      <c r="E66" s="36"/>
    </row>
    <row r="67" spans="2:5" x14ac:dyDescent="0.2">
      <c r="B67" s="39"/>
      <c r="C67" s="31"/>
      <c r="D67" s="40"/>
      <c r="E67" s="36"/>
    </row>
    <row r="68" spans="2:5" x14ac:dyDescent="0.2">
      <c r="B68" s="30" t="s">
        <v>92</v>
      </c>
      <c r="C68" s="31"/>
      <c r="D68" s="32">
        <f>SUM(D69:D70)</f>
        <v>0</v>
      </c>
      <c r="E68" s="36"/>
    </row>
    <row r="69" spans="2:5" x14ac:dyDescent="0.2">
      <c r="B69" s="35" t="s">
        <v>57</v>
      </c>
      <c r="C69" s="31"/>
      <c r="D69" s="38">
        <v>0</v>
      </c>
      <c r="E69" s="36"/>
    </row>
    <row r="70" spans="2:5" x14ac:dyDescent="0.2">
      <c r="B70" s="35" t="s">
        <v>58</v>
      </c>
      <c r="C70" s="31"/>
      <c r="D70" s="38">
        <v>0</v>
      </c>
      <c r="E70" s="36"/>
    </row>
    <row r="71" spans="2:5" x14ac:dyDescent="0.2">
      <c r="B71" s="39"/>
      <c r="C71" s="31"/>
      <c r="D71" s="40"/>
      <c r="E71" s="36"/>
    </row>
    <row r="72" spans="2:5" x14ac:dyDescent="0.2">
      <c r="B72" s="30" t="s">
        <v>93</v>
      </c>
      <c r="C72" s="31"/>
      <c r="D72" s="32">
        <f>SUM(D73:D76)</f>
        <v>0</v>
      </c>
      <c r="E72" s="36"/>
    </row>
    <row r="73" spans="2:5" x14ac:dyDescent="0.2">
      <c r="B73" s="35" t="s">
        <v>59</v>
      </c>
      <c r="C73" s="31"/>
      <c r="D73" s="38">
        <v>0</v>
      </c>
      <c r="E73" s="36"/>
    </row>
    <row r="74" spans="2:5" x14ac:dyDescent="0.2">
      <c r="B74" s="35" t="s">
        <v>60</v>
      </c>
      <c r="C74" s="31"/>
      <c r="D74" s="38">
        <v>0</v>
      </c>
      <c r="E74" s="36"/>
    </row>
    <row r="75" spans="2:5" x14ac:dyDescent="0.2">
      <c r="B75" s="37" t="s">
        <v>61</v>
      </c>
      <c r="C75" s="31"/>
      <c r="D75" s="38">
        <v>0</v>
      </c>
      <c r="E75" s="36"/>
    </row>
    <row r="76" spans="2:5" x14ac:dyDescent="0.2">
      <c r="B76" s="37" t="s">
        <v>62</v>
      </c>
      <c r="C76" s="31"/>
      <c r="D76" s="38">
        <v>0</v>
      </c>
      <c r="E76" s="36"/>
    </row>
    <row r="77" spans="2:5" x14ac:dyDescent="0.2">
      <c r="B77" s="35"/>
      <c r="C77" s="31"/>
      <c r="D77" s="40"/>
      <c r="E77" s="36"/>
    </row>
    <row r="78" spans="2:5" x14ac:dyDescent="0.2">
      <c r="B78" s="30" t="s">
        <v>94</v>
      </c>
      <c r="C78" s="31"/>
      <c r="D78" s="32">
        <f>SUM(D79:D82)</f>
        <v>0</v>
      </c>
      <c r="E78" s="36"/>
    </row>
    <row r="79" spans="2:5" x14ac:dyDescent="0.2">
      <c r="B79" s="35" t="s">
        <v>63</v>
      </c>
      <c r="C79" s="31"/>
      <c r="D79" s="38">
        <v>0</v>
      </c>
      <c r="E79" s="36"/>
    </row>
    <row r="80" spans="2:5" x14ac:dyDescent="0.2">
      <c r="B80" s="35" t="s">
        <v>64</v>
      </c>
      <c r="C80" s="31"/>
      <c r="D80" s="38">
        <v>0</v>
      </c>
      <c r="E80" s="36"/>
    </row>
    <row r="81" spans="2:9" x14ac:dyDescent="0.2">
      <c r="B81" s="35" t="s">
        <v>65</v>
      </c>
      <c r="C81" s="31"/>
      <c r="D81" s="38">
        <v>0</v>
      </c>
      <c r="E81" s="36"/>
    </row>
    <row r="82" spans="2:9" x14ac:dyDescent="0.2">
      <c r="B82" s="35" t="s">
        <v>66</v>
      </c>
      <c r="C82" s="31"/>
      <c r="D82" s="38">
        <v>0</v>
      </c>
      <c r="E82" s="36"/>
    </row>
    <row r="83" spans="2:9" x14ac:dyDescent="0.2">
      <c r="B83" s="30"/>
      <c r="C83" s="31"/>
      <c r="D83" s="40"/>
      <c r="E83" s="36"/>
    </row>
    <row r="84" spans="2:9" x14ac:dyDescent="0.2">
      <c r="B84" s="30" t="s">
        <v>95</v>
      </c>
      <c r="C84" s="31"/>
      <c r="D84" s="32">
        <v>0</v>
      </c>
      <c r="E84" s="36"/>
    </row>
    <row r="85" spans="2:9" x14ac:dyDescent="0.2">
      <c r="B85" s="30"/>
      <c r="C85" s="31"/>
      <c r="D85" s="40"/>
      <c r="E85" s="36"/>
    </row>
    <row r="86" spans="2:9" x14ac:dyDescent="0.2">
      <c r="B86" s="30" t="s">
        <v>96</v>
      </c>
      <c r="C86" s="31"/>
      <c r="D86" s="32">
        <f>SUM(D87:D97)</f>
        <v>0</v>
      </c>
      <c r="E86" s="36"/>
    </row>
    <row r="87" spans="2:9" x14ac:dyDescent="0.2">
      <c r="B87" s="37" t="s">
        <v>67</v>
      </c>
      <c r="C87" s="31"/>
      <c r="D87" s="38">
        <v>0</v>
      </c>
      <c r="E87" s="36"/>
    </row>
    <row r="88" spans="2:9" x14ac:dyDescent="0.2">
      <c r="B88" s="37" t="s">
        <v>68</v>
      </c>
      <c r="C88" s="31"/>
      <c r="D88" s="38">
        <v>0</v>
      </c>
      <c r="E88" s="36"/>
    </row>
    <row r="89" spans="2:9" x14ac:dyDescent="0.2">
      <c r="B89" s="37" t="s">
        <v>69</v>
      </c>
      <c r="C89" s="31"/>
      <c r="D89" s="38">
        <v>0</v>
      </c>
      <c r="E89" s="36"/>
    </row>
    <row r="90" spans="2:9" x14ac:dyDescent="0.2">
      <c r="B90" s="37" t="s">
        <v>70</v>
      </c>
      <c r="C90" s="31"/>
      <c r="D90" s="38">
        <v>0</v>
      </c>
      <c r="E90" s="36"/>
    </row>
    <row r="91" spans="2:9" x14ac:dyDescent="0.2">
      <c r="B91" s="37" t="s">
        <v>111</v>
      </c>
      <c r="C91" s="31"/>
      <c r="D91" s="38">
        <v>0</v>
      </c>
      <c r="E91" s="36"/>
    </row>
    <row r="92" spans="2:9" x14ac:dyDescent="0.2">
      <c r="B92" s="37" t="s">
        <v>71</v>
      </c>
      <c r="C92" s="31"/>
      <c r="D92" s="38">
        <v>0</v>
      </c>
      <c r="E92" s="36"/>
    </row>
    <row r="93" spans="2:9" x14ac:dyDescent="0.2">
      <c r="B93" s="37" t="s">
        <v>72</v>
      </c>
      <c r="C93" s="31"/>
      <c r="D93" s="38">
        <v>0</v>
      </c>
      <c r="E93" s="36"/>
    </row>
    <row r="94" spans="2:9" x14ac:dyDescent="0.2">
      <c r="B94" s="37" t="s">
        <v>73</v>
      </c>
      <c r="C94" s="31"/>
      <c r="D94" s="38">
        <v>0</v>
      </c>
      <c r="E94" s="36"/>
    </row>
    <row r="95" spans="2:9" x14ac:dyDescent="0.2">
      <c r="B95" s="37" t="s">
        <v>74</v>
      </c>
      <c r="C95" s="31"/>
      <c r="D95" s="38">
        <v>0</v>
      </c>
      <c r="E95" s="36"/>
      <c r="I95" s="53"/>
    </row>
    <row r="96" spans="2:9" x14ac:dyDescent="0.2">
      <c r="B96" s="35" t="s">
        <v>75</v>
      </c>
      <c r="C96" s="31"/>
      <c r="D96" s="38">
        <v>0</v>
      </c>
      <c r="E96" s="36"/>
    </row>
    <row r="97" spans="2:9" x14ac:dyDescent="0.2">
      <c r="B97" s="37" t="s">
        <v>76</v>
      </c>
      <c r="C97" s="31"/>
      <c r="D97" s="38">
        <v>0</v>
      </c>
      <c r="E97" s="36"/>
    </row>
    <row r="98" spans="2:9" x14ac:dyDescent="0.2">
      <c r="B98" s="8"/>
      <c r="C98" s="31"/>
      <c r="D98" s="40"/>
      <c r="E98" s="36"/>
    </row>
    <row r="99" spans="2:9" x14ac:dyDescent="0.2">
      <c r="B99" s="30" t="s">
        <v>97</v>
      </c>
      <c r="C99" s="31"/>
      <c r="D99" s="32">
        <f>SUM(D100:D105)</f>
        <v>0</v>
      </c>
      <c r="E99" s="36"/>
    </row>
    <row r="100" spans="2:9" x14ac:dyDescent="0.2">
      <c r="B100" s="37" t="s">
        <v>77</v>
      </c>
      <c r="C100" s="31"/>
      <c r="D100" s="38">
        <v>0</v>
      </c>
      <c r="E100" s="36"/>
    </row>
    <row r="101" spans="2:9" x14ac:dyDescent="0.2">
      <c r="B101" s="37" t="s">
        <v>78</v>
      </c>
      <c r="C101" s="31"/>
      <c r="D101" s="38">
        <v>0</v>
      </c>
      <c r="E101" s="36"/>
    </row>
    <row r="102" spans="2:9" x14ac:dyDescent="0.2">
      <c r="B102" s="37" t="s">
        <v>79</v>
      </c>
      <c r="C102" s="31"/>
      <c r="D102" s="38">
        <v>0</v>
      </c>
      <c r="E102" s="36"/>
    </row>
    <row r="103" spans="2:9" x14ac:dyDescent="0.2">
      <c r="B103" s="37" t="s">
        <v>80</v>
      </c>
      <c r="C103" s="31"/>
      <c r="D103" s="38">
        <v>0</v>
      </c>
      <c r="E103" s="36"/>
      <c r="I103" s="45"/>
    </row>
    <row r="104" spans="2:9" x14ac:dyDescent="0.2">
      <c r="B104" s="37" t="s">
        <v>81</v>
      </c>
      <c r="C104" s="31"/>
      <c r="D104" s="38">
        <v>0</v>
      </c>
      <c r="E104" s="36"/>
      <c r="I104" s="54"/>
    </row>
    <row r="105" spans="2:9" x14ac:dyDescent="0.2">
      <c r="B105" s="37" t="s">
        <v>82</v>
      </c>
      <c r="C105" s="31"/>
      <c r="D105" s="38">
        <v>0</v>
      </c>
      <c r="E105" s="36"/>
      <c r="I105" s="45"/>
    </row>
    <row r="106" spans="2:9" x14ac:dyDescent="0.2">
      <c r="B106" s="37"/>
      <c r="C106" s="31"/>
      <c r="D106" s="40"/>
      <c r="E106" s="36"/>
      <c r="I106" s="45"/>
    </row>
    <row r="107" spans="2:9" x14ac:dyDescent="0.2">
      <c r="B107" s="30" t="s">
        <v>83</v>
      </c>
      <c r="C107" s="31"/>
      <c r="D107" s="32">
        <f>D51+D56+D63+D68+D72+D78+D84+D86+D99</f>
        <v>0</v>
      </c>
      <c r="E107" s="36"/>
      <c r="I107" s="45"/>
    </row>
    <row r="108" spans="2:9" x14ac:dyDescent="0.2">
      <c r="B108" s="39"/>
      <c r="C108" s="31"/>
      <c r="D108" s="40"/>
      <c r="E108" s="36"/>
      <c r="I108" s="45"/>
    </row>
    <row r="109" spans="2:9" x14ac:dyDescent="0.2">
      <c r="B109" s="30" t="s">
        <v>98</v>
      </c>
      <c r="C109" s="31"/>
      <c r="D109" s="32">
        <f>SUM(D110:D112)</f>
        <v>0</v>
      </c>
      <c r="E109" s="36"/>
      <c r="I109" s="45"/>
    </row>
    <row r="110" spans="2:9" x14ac:dyDescent="0.2">
      <c r="B110" s="35" t="s">
        <v>84</v>
      </c>
      <c r="C110" s="31"/>
      <c r="D110" s="38">
        <v>0</v>
      </c>
      <c r="E110" s="36"/>
      <c r="I110" s="45"/>
    </row>
    <row r="111" spans="2:9" x14ac:dyDescent="0.2">
      <c r="B111" s="37" t="s">
        <v>85</v>
      </c>
      <c r="C111" s="31"/>
      <c r="D111" s="38">
        <v>0</v>
      </c>
      <c r="E111" s="36"/>
      <c r="I111" s="45"/>
    </row>
    <row r="112" spans="2:9" x14ac:dyDescent="0.2">
      <c r="B112" s="35" t="s">
        <v>112</v>
      </c>
      <c r="C112" s="31"/>
      <c r="D112" s="38">
        <v>0</v>
      </c>
      <c r="E112" s="36"/>
      <c r="I112" s="45"/>
    </row>
    <row r="113" spans="2:9" x14ac:dyDescent="0.2">
      <c r="B113" s="39"/>
      <c r="C113" s="31"/>
      <c r="D113" s="40"/>
      <c r="E113" s="36"/>
      <c r="I113" s="45"/>
    </row>
    <row r="114" spans="2:9" ht="12" thickBot="1" x14ac:dyDescent="0.25">
      <c r="B114" s="55" t="s">
        <v>99</v>
      </c>
      <c r="C114" s="31"/>
      <c r="D114" s="56">
        <f>D49+D107+D109</f>
        <v>0</v>
      </c>
      <c r="E114" s="57"/>
      <c r="I114" s="45"/>
    </row>
    <row r="115" spans="2:9" ht="12" thickBot="1" x14ac:dyDescent="0.25">
      <c r="F115" s="58"/>
      <c r="I115" s="53"/>
    </row>
    <row r="116" spans="2:9" x14ac:dyDescent="0.2">
      <c r="B116" s="4" t="s">
        <v>10</v>
      </c>
      <c r="C116" s="5"/>
      <c r="D116" s="6" t="s">
        <v>3</v>
      </c>
      <c r="E116" s="7" t="s">
        <v>4</v>
      </c>
      <c r="I116" s="45"/>
    </row>
    <row r="117" spans="2:9" x14ac:dyDescent="0.2">
      <c r="B117" s="8" t="s">
        <v>14</v>
      </c>
      <c r="C117" s="9"/>
      <c r="D117" s="12">
        <v>0</v>
      </c>
      <c r="E117" s="11"/>
      <c r="I117" s="59"/>
    </row>
    <row r="118" spans="2:9" ht="12" thickBot="1" x14ac:dyDescent="0.25">
      <c r="B118" s="15" t="s">
        <v>11</v>
      </c>
      <c r="C118" s="16"/>
      <c r="D118" s="27"/>
      <c r="E118" s="60" t="e">
        <f>(D114/D117)</f>
        <v>#DIV/0!</v>
      </c>
      <c r="I118" s="59"/>
    </row>
    <row r="119" spans="2:9" ht="12" thickBot="1" x14ac:dyDescent="0.25">
      <c r="I119" s="61"/>
    </row>
    <row r="120" spans="2:9" ht="12" thickBot="1" x14ac:dyDescent="0.25">
      <c r="B120" s="131" t="s">
        <v>12</v>
      </c>
      <c r="C120" s="132"/>
      <c r="D120" s="133"/>
      <c r="E120" s="134"/>
      <c r="I120" s="62"/>
    </row>
    <row r="121" spans="2:9" x14ac:dyDescent="0.2">
      <c r="B121" s="63"/>
      <c r="C121" s="64"/>
      <c r="D121" s="6" t="s">
        <v>3</v>
      </c>
      <c r="E121" s="7" t="s">
        <v>4</v>
      </c>
      <c r="I121" s="61"/>
    </row>
    <row r="122" spans="2:9" x14ac:dyDescent="0.2">
      <c r="B122" s="65" t="s">
        <v>115</v>
      </c>
      <c r="C122" s="9"/>
      <c r="D122" s="12">
        <f>D13</f>
        <v>0</v>
      </c>
      <c r="E122" s="11"/>
      <c r="I122" s="66"/>
    </row>
    <row r="123" spans="2:9" x14ac:dyDescent="0.2">
      <c r="B123" s="65" t="s">
        <v>5</v>
      </c>
      <c r="C123" s="9"/>
      <c r="D123" s="67"/>
      <c r="E123" s="13">
        <f>E22</f>
        <v>0</v>
      </c>
      <c r="I123" s="59"/>
    </row>
    <row r="124" spans="2:9" x14ac:dyDescent="0.2">
      <c r="B124" s="65" t="s">
        <v>8</v>
      </c>
      <c r="C124" s="9"/>
      <c r="D124" s="67"/>
      <c r="E124" s="13">
        <f>E25</f>
        <v>0</v>
      </c>
      <c r="I124" s="54"/>
    </row>
    <row r="125" spans="2:9" x14ac:dyDescent="0.2">
      <c r="B125" s="65" t="s">
        <v>13</v>
      </c>
      <c r="C125" s="9"/>
      <c r="D125" s="67"/>
      <c r="E125" s="13" t="e">
        <f>E118</f>
        <v>#DIV/0!</v>
      </c>
      <c r="I125" s="54"/>
    </row>
    <row r="126" spans="2:9" x14ac:dyDescent="0.2">
      <c r="B126" s="68" t="s">
        <v>15</v>
      </c>
      <c r="C126" s="9"/>
      <c r="D126" s="67"/>
      <c r="E126" s="13" t="e">
        <f>SUM(E123:E125)</f>
        <v>#DIV/0!</v>
      </c>
      <c r="I126" s="54"/>
    </row>
    <row r="127" spans="2:9" x14ac:dyDescent="0.2">
      <c r="B127" s="65" t="s">
        <v>113</v>
      </c>
      <c r="C127" s="9"/>
      <c r="D127" s="67"/>
      <c r="E127" s="13" t="e">
        <f>100%-E126</f>
        <v>#DIV/0!</v>
      </c>
      <c r="I127" s="53"/>
    </row>
    <row r="128" spans="2:9" ht="12" thickBot="1" x14ac:dyDescent="0.25">
      <c r="B128" s="69" t="s">
        <v>16</v>
      </c>
      <c r="C128" s="16"/>
      <c r="D128" s="70" t="e">
        <f>(D122*100%)/E127</f>
        <v>#DIV/0!</v>
      </c>
      <c r="E128" s="18"/>
      <c r="I128" s="53"/>
    </row>
    <row r="129" spans="9:9" x14ac:dyDescent="0.2">
      <c r="I129" s="53"/>
    </row>
    <row r="130" spans="9:9" x14ac:dyDescent="0.2">
      <c r="I130" s="45"/>
    </row>
    <row r="131" spans="9:9" x14ac:dyDescent="0.2">
      <c r="I131" s="54"/>
    </row>
    <row r="132" spans="9:9" hidden="1" x14ac:dyDescent="0.2">
      <c r="I132" s="71"/>
    </row>
    <row r="133" spans="9:9" hidden="1" x14ac:dyDescent="0.2">
      <c r="I133" s="71"/>
    </row>
    <row r="134" spans="9:9" hidden="1" x14ac:dyDescent="0.2">
      <c r="I134" s="71"/>
    </row>
    <row r="135" spans="9:9" hidden="1" x14ac:dyDescent="0.2">
      <c r="I135" s="71"/>
    </row>
    <row r="136" spans="9:9" hidden="1" x14ac:dyDescent="0.2">
      <c r="I136" s="53"/>
    </row>
    <row r="137" spans="9:9" hidden="1" x14ac:dyDescent="0.2">
      <c r="I137" s="45"/>
    </row>
    <row r="138" spans="9:9" hidden="1" x14ac:dyDescent="0.2">
      <c r="I138" s="54"/>
    </row>
    <row r="139" spans="9:9" hidden="1" x14ac:dyDescent="0.2">
      <c r="I139" s="53"/>
    </row>
    <row r="140" spans="9:9" hidden="1" x14ac:dyDescent="0.2">
      <c r="I140" s="53"/>
    </row>
    <row r="141" spans="9:9" hidden="1" x14ac:dyDescent="0.2">
      <c r="I141" s="53"/>
    </row>
    <row r="142" spans="9:9" hidden="1" x14ac:dyDescent="0.2">
      <c r="I142" s="45"/>
    </row>
    <row r="143" spans="9:9" hidden="1" x14ac:dyDescent="0.2">
      <c r="I143" s="54"/>
    </row>
    <row r="144" spans="9:9" hidden="1" x14ac:dyDescent="0.2">
      <c r="I144" s="53"/>
    </row>
    <row r="145" spans="9:9" hidden="1" x14ac:dyDescent="0.2">
      <c r="I145" s="53"/>
    </row>
    <row r="146" spans="9:9" hidden="1" x14ac:dyDescent="0.2">
      <c r="I146" s="45"/>
    </row>
    <row r="147" spans="9:9" hidden="1" x14ac:dyDescent="0.2">
      <c r="I147" s="54"/>
    </row>
    <row r="148" spans="9:9" hidden="1" x14ac:dyDescent="0.2">
      <c r="I148" s="53"/>
    </row>
    <row r="149" spans="9:9" hidden="1" x14ac:dyDescent="0.2">
      <c r="I149" s="53"/>
    </row>
    <row r="150" spans="9:9" hidden="1" x14ac:dyDescent="0.2">
      <c r="I150" s="71"/>
    </row>
    <row r="151" spans="9:9" hidden="1" x14ac:dyDescent="0.2">
      <c r="I151" s="71"/>
    </row>
    <row r="152" spans="9:9" hidden="1" x14ac:dyDescent="0.2">
      <c r="I152" s="53"/>
    </row>
    <row r="153" spans="9:9" hidden="1" x14ac:dyDescent="0.2">
      <c r="I153" s="54"/>
    </row>
    <row r="154" spans="9:9" hidden="1" x14ac:dyDescent="0.2">
      <c r="I154" s="53"/>
    </row>
    <row r="155" spans="9:9" hidden="1" x14ac:dyDescent="0.2">
      <c r="I155" s="53"/>
    </row>
    <row r="156" spans="9:9" hidden="1" x14ac:dyDescent="0.2">
      <c r="I156" s="53"/>
    </row>
    <row r="157" spans="9:9" hidden="1" x14ac:dyDescent="0.2">
      <c r="I157" s="53"/>
    </row>
    <row r="158" spans="9:9" hidden="1" x14ac:dyDescent="0.2">
      <c r="I158" s="54"/>
    </row>
    <row r="159" spans="9:9" hidden="1" x14ac:dyDescent="0.2">
      <c r="I159" s="54"/>
    </row>
    <row r="160" spans="9:9" hidden="1" x14ac:dyDescent="0.2">
      <c r="I160" s="54"/>
    </row>
    <row r="161" spans="9:9" hidden="1" x14ac:dyDescent="0.2">
      <c r="I161" s="54"/>
    </row>
    <row r="162" spans="9:9" hidden="1" x14ac:dyDescent="0.2">
      <c r="I162" s="71"/>
    </row>
    <row r="163" spans="9:9" hidden="1" x14ac:dyDescent="0.2">
      <c r="I163" s="71"/>
    </row>
    <row r="164" spans="9:9" hidden="1" x14ac:dyDescent="0.2">
      <c r="I164" s="71"/>
    </row>
    <row r="165" spans="9:9" hidden="1" x14ac:dyDescent="0.2">
      <c r="I165" s="71"/>
    </row>
    <row r="166" spans="9:9" hidden="1" x14ac:dyDescent="0.2">
      <c r="I166" s="71"/>
    </row>
    <row r="167" spans="9:9" hidden="1" x14ac:dyDescent="0.2">
      <c r="I167" s="71"/>
    </row>
    <row r="168" spans="9:9" hidden="1" x14ac:dyDescent="0.2">
      <c r="I168" s="71"/>
    </row>
    <row r="169" spans="9:9" hidden="1" x14ac:dyDescent="0.2">
      <c r="I169" s="71"/>
    </row>
    <row r="170" spans="9:9" hidden="1" x14ac:dyDescent="0.2">
      <c r="I170" s="71"/>
    </row>
    <row r="171" spans="9:9" hidden="1" x14ac:dyDescent="0.2">
      <c r="I171" s="53"/>
    </row>
    <row r="172" spans="9:9" hidden="1" x14ac:dyDescent="0.2">
      <c r="I172" s="71"/>
    </row>
    <row r="173" spans="9:9" hidden="1" x14ac:dyDescent="0.2">
      <c r="I173" s="53"/>
    </row>
    <row r="174" spans="9:9" hidden="1" x14ac:dyDescent="0.2">
      <c r="I174" s="54"/>
    </row>
    <row r="175" spans="9:9" hidden="1" x14ac:dyDescent="0.2">
      <c r="I175" s="71"/>
    </row>
    <row r="176" spans="9:9" hidden="1" x14ac:dyDescent="0.2">
      <c r="I176" s="71"/>
    </row>
    <row r="177" spans="9:9" hidden="1" x14ac:dyDescent="0.2">
      <c r="I177" s="71"/>
    </row>
    <row r="178" spans="9:9" hidden="1" x14ac:dyDescent="0.2">
      <c r="I178" s="71"/>
    </row>
    <row r="179" spans="9:9" hidden="1" x14ac:dyDescent="0.2">
      <c r="I179" s="71"/>
    </row>
    <row r="180" spans="9:9" hidden="1" x14ac:dyDescent="0.2">
      <c r="I180" s="71"/>
    </row>
    <row r="181" spans="9:9" hidden="1" x14ac:dyDescent="0.2">
      <c r="I181" s="45"/>
    </row>
    <row r="182" spans="9:9" hidden="1" x14ac:dyDescent="0.2">
      <c r="I182" s="54"/>
    </row>
    <row r="183" spans="9:9" hidden="1" x14ac:dyDescent="0.2">
      <c r="I183" s="45"/>
    </row>
    <row r="184" spans="9:9" hidden="1" x14ac:dyDescent="0.2">
      <c r="I184" s="54"/>
    </row>
    <row r="185" spans="9:9" hidden="1" x14ac:dyDescent="0.2">
      <c r="I185" s="53"/>
    </row>
    <row r="186" spans="9:9" hidden="1" x14ac:dyDescent="0.2">
      <c r="I186" s="71"/>
    </row>
    <row r="187" spans="9:9" hidden="1" x14ac:dyDescent="0.2">
      <c r="I187" s="53"/>
    </row>
    <row r="188" spans="9:9" hidden="1" x14ac:dyDescent="0.2">
      <c r="I188" s="45"/>
    </row>
    <row r="189" spans="9:9" hidden="1" x14ac:dyDescent="0.2">
      <c r="I189" s="59"/>
    </row>
  </sheetData>
  <mergeCells count="2">
    <mergeCell ref="B120:E120"/>
    <mergeCell ref="B2:E2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8" orientation="portrait" horizontalDpi="300" verticalDpi="300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workbookViewId="0">
      <selection activeCell="D7" sqref="D7"/>
    </sheetView>
  </sheetViews>
  <sheetFormatPr defaultColWidth="0" defaultRowHeight="11.25" zeroHeight="1" x14ac:dyDescent="0.2"/>
  <cols>
    <col min="1" max="1" width="13.42578125" style="72" customWidth="1"/>
    <col min="2" max="2" width="32" style="72" customWidth="1"/>
    <col min="3" max="3" width="0.5703125" style="73" customWidth="1"/>
    <col min="4" max="4" width="17" style="72" customWidth="1"/>
    <col min="5" max="5" width="17.28515625" style="72" customWidth="1"/>
    <col min="6" max="6" width="9.140625" style="72" customWidth="1"/>
    <col min="7" max="16384" width="0" style="72" hidden="1"/>
  </cols>
  <sheetData>
    <row r="1" spans="2:5" ht="93.75" customHeight="1" x14ac:dyDescent="0.2"/>
    <row r="2" spans="2:5" ht="23.25" x14ac:dyDescent="0.35">
      <c r="B2" s="162" t="s">
        <v>123</v>
      </c>
      <c r="C2" s="162"/>
      <c r="D2" s="162"/>
      <c r="E2" s="162"/>
    </row>
    <row r="3" spans="2:5" x14ac:dyDescent="0.2"/>
    <row r="4" spans="2:5" x14ac:dyDescent="0.2"/>
    <row r="5" spans="2:5" ht="12" thickBot="1" x14ac:dyDescent="0.25"/>
    <row r="6" spans="2:5" x14ac:dyDescent="0.2">
      <c r="B6" s="74" t="s">
        <v>17</v>
      </c>
      <c r="C6" s="75"/>
      <c r="D6" s="76" t="s">
        <v>3</v>
      </c>
      <c r="E6" s="77" t="s">
        <v>4</v>
      </c>
    </row>
    <row r="7" spans="2:5" x14ac:dyDescent="0.2">
      <c r="B7" s="78" t="s">
        <v>18</v>
      </c>
      <c r="C7" s="79"/>
      <c r="D7" s="80" t="e">
        <f>'Formação do Preço de Venda'!D128</f>
        <v>#DIV/0!</v>
      </c>
      <c r="E7" s="81">
        <v>1</v>
      </c>
    </row>
    <row r="8" spans="2:5" x14ac:dyDescent="0.2">
      <c r="B8" s="78" t="s">
        <v>117</v>
      </c>
      <c r="C8" s="79"/>
      <c r="D8" s="80" t="e">
        <f>D9+D10</f>
        <v>#DIV/0!</v>
      </c>
      <c r="E8" s="81" t="e">
        <f>D8/D7</f>
        <v>#DIV/0!</v>
      </c>
    </row>
    <row r="9" spans="2:5" x14ac:dyDescent="0.2">
      <c r="B9" s="78" t="s">
        <v>114</v>
      </c>
      <c r="C9" s="79"/>
      <c r="D9" s="80">
        <f>'Formação do Preço de Venda'!D13</f>
        <v>0</v>
      </c>
      <c r="E9" s="81" t="e">
        <f>(D9/D7)</f>
        <v>#DIV/0!</v>
      </c>
    </row>
    <row r="10" spans="2:5" x14ac:dyDescent="0.2">
      <c r="B10" s="78" t="s">
        <v>116</v>
      </c>
      <c r="C10" s="79"/>
      <c r="D10" s="80" t="e">
        <f>D7*E10</f>
        <v>#DIV/0!</v>
      </c>
      <c r="E10" s="82">
        <f>'Formação do Preço de Venda'!E22</f>
        <v>0</v>
      </c>
    </row>
    <row r="11" spans="2:5" x14ac:dyDescent="0.2">
      <c r="B11" s="78" t="s">
        <v>118</v>
      </c>
      <c r="C11" s="79"/>
      <c r="D11" s="80" t="e">
        <f>D7-D8</f>
        <v>#DIV/0!</v>
      </c>
      <c r="E11" s="81" t="e">
        <f>D11/D7</f>
        <v>#DIV/0!</v>
      </c>
    </row>
    <row r="12" spans="2:5" x14ac:dyDescent="0.2">
      <c r="B12" s="78" t="s">
        <v>119</v>
      </c>
      <c r="C12" s="79"/>
      <c r="D12" s="80" t="e">
        <f>D7*E12</f>
        <v>#DIV/0!</v>
      </c>
      <c r="E12" s="81" t="e">
        <f>'Formação do Preço de Venda'!E118</f>
        <v>#DIV/0!</v>
      </c>
    </row>
    <row r="13" spans="2:5" ht="12" thickBot="1" x14ac:dyDescent="0.25">
      <c r="B13" s="83" t="s">
        <v>120</v>
      </c>
      <c r="C13" s="84"/>
      <c r="D13" s="85" t="e">
        <f>D11-D12</f>
        <v>#DIV/0!</v>
      </c>
      <c r="E13" s="86" t="e">
        <f>D13/D7</f>
        <v>#DIV/0!</v>
      </c>
    </row>
    <row r="14" spans="2:5" x14ac:dyDescent="0.2"/>
    <row r="15" spans="2:5" x14ac:dyDescent="0.2"/>
    <row r="16" spans="2:5" x14ac:dyDescent="0.2"/>
    <row r="17" x14ac:dyDescent="0.2"/>
  </sheetData>
  <mergeCells count="1">
    <mergeCell ref="B2:E2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showRowColHeaders="0" workbookViewId="0">
      <selection activeCell="C1" sqref="C1"/>
    </sheetView>
  </sheetViews>
  <sheetFormatPr defaultColWidth="0" defaultRowHeight="11.25" zeroHeight="1" x14ac:dyDescent="0.2"/>
  <cols>
    <col min="1" max="1" width="9.140625" style="72" customWidth="1"/>
    <col min="2" max="2" width="29.42578125" style="72" customWidth="1"/>
    <col min="3" max="3" width="9.7109375" style="72" customWidth="1"/>
    <col min="4" max="4" width="9.85546875" style="72" customWidth="1"/>
    <col min="5" max="5" width="9.140625" style="72" customWidth="1"/>
    <col min="6" max="6" width="8.7109375" style="72" customWidth="1"/>
    <col min="7" max="7" width="9.5703125" style="72" customWidth="1"/>
    <col min="8" max="9" width="9.140625" style="72" customWidth="1"/>
    <col min="10" max="16384" width="0" style="72" hidden="1"/>
  </cols>
  <sheetData>
    <row r="1" spans="2:12" ht="79.5" customHeight="1" x14ac:dyDescent="0.2">
      <c r="C1" s="130"/>
      <c r="D1" s="130"/>
      <c r="E1" s="130"/>
      <c r="F1" s="130"/>
      <c r="G1" s="130"/>
      <c r="H1" s="130"/>
    </row>
    <row r="2" spans="2:12" ht="23.25" x14ac:dyDescent="0.35">
      <c r="B2" s="162" t="s">
        <v>122</v>
      </c>
      <c r="C2" s="162"/>
      <c r="D2" s="162"/>
      <c r="E2" s="162"/>
      <c r="F2" s="162"/>
      <c r="G2" s="162"/>
      <c r="H2" s="162"/>
    </row>
    <row r="3" spans="2:12" x14ac:dyDescent="0.2"/>
    <row r="4" spans="2:12" x14ac:dyDescent="0.2"/>
    <row r="5" spans="2:12" x14ac:dyDescent="0.2"/>
    <row r="6" spans="2:12" x14ac:dyDescent="0.2">
      <c r="B6" s="87" t="s">
        <v>17</v>
      </c>
      <c r="C6" s="87" t="s">
        <v>19</v>
      </c>
      <c r="D6" s="87" t="s">
        <v>20</v>
      </c>
      <c r="E6" s="87" t="s">
        <v>21</v>
      </c>
    </row>
    <row r="7" spans="2:12" x14ac:dyDescent="0.2">
      <c r="B7" s="88" t="s">
        <v>22</v>
      </c>
      <c r="C7" s="89">
        <v>0</v>
      </c>
      <c r="D7" s="89">
        <v>0</v>
      </c>
      <c r="E7" s="89">
        <v>0</v>
      </c>
    </row>
    <row r="8" spans="2:12" x14ac:dyDescent="0.2">
      <c r="B8" s="88" t="s">
        <v>23</v>
      </c>
      <c r="C8" s="90">
        <v>0</v>
      </c>
      <c r="D8" s="90">
        <v>0</v>
      </c>
      <c r="E8" s="90">
        <v>0</v>
      </c>
    </row>
    <row r="9" spans="2:12" ht="12" thickBot="1" x14ac:dyDescent="0.25"/>
    <row r="10" spans="2:12" x14ac:dyDescent="0.2">
      <c r="B10" s="142" t="s">
        <v>17</v>
      </c>
      <c r="C10" s="136" t="s">
        <v>19</v>
      </c>
      <c r="D10" s="137"/>
      <c r="E10" s="138" t="s">
        <v>20</v>
      </c>
      <c r="F10" s="139"/>
      <c r="G10" s="140" t="s">
        <v>21</v>
      </c>
      <c r="H10" s="141"/>
    </row>
    <row r="11" spans="2:12" x14ac:dyDescent="0.2">
      <c r="B11" s="143"/>
      <c r="C11" s="91" t="s">
        <v>3</v>
      </c>
      <c r="D11" s="92" t="s">
        <v>4</v>
      </c>
      <c r="E11" s="93" t="s">
        <v>3</v>
      </c>
      <c r="F11" s="94" t="s">
        <v>4</v>
      </c>
      <c r="G11" s="95" t="s">
        <v>3</v>
      </c>
      <c r="H11" s="96" t="s">
        <v>4</v>
      </c>
      <c r="L11" s="97"/>
    </row>
    <row r="12" spans="2:12" x14ac:dyDescent="0.2">
      <c r="B12" s="98" t="s">
        <v>18</v>
      </c>
      <c r="C12" s="99">
        <f>C7*C8</f>
        <v>0</v>
      </c>
      <c r="D12" s="100">
        <v>1</v>
      </c>
      <c r="E12" s="101">
        <f>D7*D8</f>
        <v>0</v>
      </c>
      <c r="F12" s="102">
        <v>1</v>
      </c>
      <c r="G12" s="103">
        <f>E7*E8</f>
        <v>0</v>
      </c>
      <c r="H12" s="104">
        <v>1</v>
      </c>
    </row>
    <row r="13" spans="2:12" x14ac:dyDescent="0.2">
      <c r="B13" s="98" t="s">
        <v>117</v>
      </c>
      <c r="C13" s="99">
        <f>SUM(C14:C15)</f>
        <v>0</v>
      </c>
      <c r="D13" s="100" t="e">
        <f>C13/C12</f>
        <v>#DIV/0!</v>
      </c>
      <c r="E13" s="101">
        <f>SUM(E14:E15)</f>
        <v>0</v>
      </c>
      <c r="F13" s="102" t="e">
        <f>E13/E12</f>
        <v>#DIV/0!</v>
      </c>
      <c r="G13" s="103">
        <f>SUM(G14:G15)</f>
        <v>0</v>
      </c>
      <c r="H13" s="104" t="e">
        <f>G13/G12</f>
        <v>#DIV/0!</v>
      </c>
    </row>
    <row r="14" spans="2:12" x14ac:dyDescent="0.2">
      <c r="B14" s="98" t="s">
        <v>114</v>
      </c>
      <c r="C14" s="99">
        <f>('Formação do Preço de Venda'!D13)*C8</f>
        <v>0</v>
      </c>
      <c r="D14" s="100" t="e">
        <f>C14/C12</f>
        <v>#DIV/0!</v>
      </c>
      <c r="E14" s="101">
        <f>('Formação do Preço de Venda'!D13)*D8</f>
        <v>0</v>
      </c>
      <c r="F14" s="102" t="e">
        <f>E14/E12</f>
        <v>#DIV/0!</v>
      </c>
      <c r="G14" s="103">
        <f>('Formação do Preço de Venda'!D13)*E8</f>
        <v>0</v>
      </c>
      <c r="H14" s="104" t="e">
        <f>G14/G12</f>
        <v>#DIV/0!</v>
      </c>
    </row>
    <row r="15" spans="2:12" x14ac:dyDescent="0.2">
      <c r="B15" s="98" t="s">
        <v>116</v>
      </c>
      <c r="C15" s="99">
        <f>C12*D15</f>
        <v>0</v>
      </c>
      <c r="D15" s="100">
        <f>'Formação do Preço de Venda'!E22</f>
        <v>0</v>
      </c>
      <c r="E15" s="101">
        <f>E12*F15</f>
        <v>0</v>
      </c>
      <c r="F15" s="102">
        <f>'Formação do Preço de Venda'!E22</f>
        <v>0</v>
      </c>
      <c r="G15" s="103">
        <f>G12*H15</f>
        <v>0</v>
      </c>
      <c r="H15" s="104">
        <f>'Formação do Preço de Venda'!E22</f>
        <v>0</v>
      </c>
    </row>
    <row r="16" spans="2:12" x14ac:dyDescent="0.2">
      <c r="B16" s="98" t="s">
        <v>118</v>
      </c>
      <c r="C16" s="99">
        <f>C12-C13</f>
        <v>0</v>
      </c>
      <c r="D16" s="100" t="e">
        <f>C16/C12</f>
        <v>#DIV/0!</v>
      </c>
      <c r="E16" s="101">
        <f>E12-E13</f>
        <v>0</v>
      </c>
      <c r="F16" s="102" t="e">
        <f>E16/E12</f>
        <v>#DIV/0!</v>
      </c>
      <c r="G16" s="103">
        <f>G12-G13</f>
        <v>0</v>
      </c>
      <c r="H16" s="104" t="e">
        <f>G16/G12</f>
        <v>#DIV/0!</v>
      </c>
    </row>
    <row r="17" spans="2:8" x14ac:dyDescent="0.2">
      <c r="B17" s="98" t="s">
        <v>119</v>
      </c>
      <c r="C17" s="105">
        <f>'Formação do Preço de Venda'!D114</f>
        <v>0</v>
      </c>
      <c r="D17" s="100" t="e">
        <f>'Formação do Preço de Venda'!E118</f>
        <v>#DIV/0!</v>
      </c>
      <c r="E17" s="106">
        <f>'Formação do Preço de Venda'!D114</f>
        <v>0</v>
      </c>
      <c r="F17" s="102" t="e">
        <f>E17/E12</f>
        <v>#DIV/0!</v>
      </c>
      <c r="G17" s="107">
        <f>'Formação do Preço de Venda'!D114</f>
        <v>0</v>
      </c>
      <c r="H17" s="104" t="e">
        <f>G17/G12</f>
        <v>#DIV/0!</v>
      </c>
    </row>
    <row r="18" spans="2:8" ht="12" thickBot="1" x14ac:dyDescent="0.25">
      <c r="B18" s="108" t="s">
        <v>120</v>
      </c>
      <c r="C18" s="109">
        <f>C16-C17</f>
        <v>0</v>
      </c>
      <c r="D18" s="110" t="e">
        <f>C18/C12</f>
        <v>#DIV/0!</v>
      </c>
      <c r="E18" s="111">
        <f>E16-E17</f>
        <v>0</v>
      </c>
      <c r="F18" s="112" t="e">
        <f>E18/E12</f>
        <v>#DIV/0!</v>
      </c>
      <c r="G18" s="113">
        <f>G16-G17</f>
        <v>0</v>
      </c>
      <c r="H18" s="114" t="e">
        <f>G18/G12</f>
        <v>#DIV/0!</v>
      </c>
    </row>
    <row r="19" spans="2:8" x14ac:dyDescent="0.2"/>
    <row r="20" spans="2:8" x14ac:dyDescent="0.2"/>
    <row r="21" spans="2:8" x14ac:dyDescent="0.2"/>
    <row r="22" spans="2:8" x14ac:dyDescent="0.2"/>
    <row r="23" spans="2:8" hidden="1" x14ac:dyDescent="0.2"/>
    <row r="24" spans="2:8" hidden="1" x14ac:dyDescent="0.2">
      <c r="B24" s="115"/>
    </row>
  </sheetData>
  <mergeCells count="5">
    <mergeCell ref="B2:H2"/>
    <mergeCell ref="C10:D10"/>
    <mergeCell ref="E10:F10"/>
    <mergeCell ref="G10:H10"/>
    <mergeCell ref="B10:B11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showRowColHeaders="0" workbookViewId="0">
      <selection activeCell="B2" sqref="B2:I2"/>
    </sheetView>
  </sheetViews>
  <sheetFormatPr defaultColWidth="0" defaultRowHeight="11.25" zeroHeight="1" x14ac:dyDescent="0.2"/>
  <cols>
    <col min="1" max="1" width="9.140625" style="72" customWidth="1"/>
    <col min="2" max="2" width="4.5703125" style="72" customWidth="1"/>
    <col min="3" max="3" width="12.42578125" style="72" customWidth="1"/>
    <col min="4" max="4" width="8.42578125" style="72" customWidth="1"/>
    <col min="5" max="5" width="8" style="72" customWidth="1"/>
    <col min="6" max="6" width="8.28515625" style="72" customWidth="1"/>
    <col min="7" max="7" width="8.7109375" style="72" customWidth="1"/>
    <col min="8" max="8" width="9.28515625" style="72" customWidth="1"/>
    <col min="9" max="9" width="8.7109375" style="72" customWidth="1"/>
    <col min="10" max="10" width="9.140625" style="72" customWidth="1"/>
    <col min="11" max="16384" width="0" style="72" hidden="1"/>
  </cols>
  <sheetData>
    <row r="1" spans="2:9" ht="71.25" customHeight="1" x14ac:dyDescent="0.2"/>
    <row r="2" spans="2:9" ht="30" x14ac:dyDescent="0.4">
      <c r="B2" s="144" t="s">
        <v>121</v>
      </c>
      <c r="C2" s="144"/>
      <c r="D2" s="144"/>
      <c r="E2" s="144"/>
      <c r="F2" s="144"/>
      <c r="G2" s="144"/>
      <c r="H2" s="144"/>
      <c r="I2" s="144"/>
    </row>
    <row r="3" spans="2:9" x14ac:dyDescent="0.2"/>
    <row r="4" spans="2:9" ht="12" thickBot="1" x14ac:dyDescent="0.25"/>
    <row r="5" spans="2:9" x14ac:dyDescent="0.2">
      <c r="B5" s="145" t="s">
        <v>124</v>
      </c>
      <c r="C5" s="146"/>
      <c r="D5" s="146"/>
      <c r="E5" s="146"/>
      <c r="F5" s="147"/>
    </row>
    <row r="6" spans="2:9" ht="12" thickBot="1" x14ac:dyDescent="0.25">
      <c r="B6" s="116"/>
      <c r="C6" s="117"/>
      <c r="D6" s="118" t="s">
        <v>24</v>
      </c>
      <c r="E6" s="119"/>
      <c r="F6" s="120"/>
    </row>
    <row r="7" spans="2:9" x14ac:dyDescent="0.2"/>
    <row r="8" spans="2:9" ht="12" thickBot="1" x14ac:dyDescent="0.25"/>
    <row r="9" spans="2:9" x14ac:dyDescent="0.2">
      <c r="B9" s="142" t="s">
        <v>17</v>
      </c>
      <c r="C9" s="157"/>
      <c r="D9" s="153" t="s">
        <v>25</v>
      </c>
      <c r="E9" s="154"/>
      <c r="F9" s="139" t="s">
        <v>26</v>
      </c>
      <c r="G9" s="138"/>
      <c r="H9" s="155" t="s">
        <v>27</v>
      </c>
      <c r="I9" s="156"/>
    </row>
    <row r="10" spans="2:9" x14ac:dyDescent="0.2">
      <c r="B10" s="143"/>
      <c r="C10" s="148"/>
      <c r="D10" s="121" t="s">
        <v>3</v>
      </c>
      <c r="E10" s="121" t="s">
        <v>4</v>
      </c>
      <c r="F10" s="122" t="s">
        <v>3</v>
      </c>
      <c r="G10" s="122" t="s">
        <v>4</v>
      </c>
      <c r="H10" s="123" t="s">
        <v>3</v>
      </c>
      <c r="I10" s="96" t="s">
        <v>4</v>
      </c>
    </row>
    <row r="11" spans="2:9" x14ac:dyDescent="0.2">
      <c r="B11" s="143" t="s">
        <v>28</v>
      </c>
      <c r="C11" s="148"/>
      <c r="D11" s="124" t="e">
        <f>(('Demonstrativ Result Mensal Proj'!C17)/('Demonstrativ Result Mensal Proj'!D16))</f>
        <v>#DIV/0!</v>
      </c>
      <c r="E11" s="125" t="e">
        <f>(D11/('Demonstrativ Result Mensal Proj'!C12))*100</f>
        <v>#DIV/0!</v>
      </c>
      <c r="F11" s="126" t="e">
        <f>(('Demonstrativ Result Mensal Proj'!E17)/('Demonstrativ Result Mensal Proj'!F16))</f>
        <v>#DIV/0!</v>
      </c>
      <c r="G11" s="127" t="e">
        <f>(F11/('Demonstrativ Result Mensal Proj'!E12))*100</f>
        <v>#DIV/0!</v>
      </c>
      <c r="H11" s="128" t="e">
        <f>(('Demonstrativ Result Mensal Proj'!G17)/('Demonstrativ Result Mensal Proj'!H16))</f>
        <v>#DIV/0!</v>
      </c>
      <c r="I11" s="129" t="e">
        <f>(H11/('Demonstrativ Result Mensal Proj'!G12))*100</f>
        <v>#DIV/0!</v>
      </c>
    </row>
    <row r="12" spans="2:9" ht="12" thickBot="1" x14ac:dyDescent="0.25">
      <c r="B12" s="149" t="s">
        <v>29</v>
      </c>
      <c r="C12" s="150"/>
      <c r="D12" s="151" t="e">
        <f>D11/'Demonstrativ Result Mensal Proj'!C7</f>
        <v>#DIV/0!</v>
      </c>
      <c r="E12" s="152"/>
      <c r="F12" s="160" t="e">
        <f>F11/'Demonstrativ Result Mensal Proj'!D7</f>
        <v>#DIV/0!</v>
      </c>
      <c r="G12" s="161"/>
      <c r="H12" s="158" t="e">
        <f>H11/'Demonstrativ Result Mensal Proj'!E7</f>
        <v>#DIV/0!</v>
      </c>
      <c r="I12" s="159"/>
    </row>
    <row r="13" spans="2:9" x14ac:dyDescent="0.2"/>
    <row r="14" spans="2:9" x14ac:dyDescent="0.2"/>
    <row r="15" spans="2:9" x14ac:dyDescent="0.2"/>
    <row r="16" spans="2:9" x14ac:dyDescent="0.2"/>
    <row r="17" x14ac:dyDescent="0.2"/>
  </sheetData>
  <sheetProtection sheet="1"/>
  <mergeCells count="12">
    <mergeCell ref="H12:I12"/>
    <mergeCell ref="F12:G12"/>
    <mergeCell ref="B2:I2"/>
    <mergeCell ref="B5:F5"/>
    <mergeCell ref="B11:C11"/>
    <mergeCell ref="B12:C12"/>
    <mergeCell ref="D12:E12"/>
    <mergeCell ref="B10:C10"/>
    <mergeCell ref="D9:E9"/>
    <mergeCell ref="F9:G9"/>
    <mergeCell ref="H9:I9"/>
    <mergeCell ref="B9:C9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Formação do Preço de Venda</vt:lpstr>
      <vt:lpstr>Demonstrativ Resultado Unitário</vt:lpstr>
      <vt:lpstr>Demonstrativ Result Mensal Proj</vt:lpstr>
      <vt:lpstr>Ponto de Equilíbrio</vt:lpstr>
      <vt:lpstr>'Formação do Preço de Venda'!Area_de_impressao</vt:lpstr>
    </vt:vector>
  </TitlesOfParts>
  <Manager>EA</Manager>
  <Company>Aguiais Consultoria e Projetos</Company>
  <LinksUpToDate>false</LinksUpToDate>
  <SharedDoc>false</SharedDoc>
  <HyperlinkBase>www.mercadologia.com.br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FORMAÇÃO DE PREÇOS</dc:title>
  <dc:creator>Edilson Aguiais</dc:creator>
  <cp:keywords>Contabilidade;Lucratividade;Economista;Preço de Venda, Cálculo</cp:keywords>
  <dc:description>É necessário ter a média mensal de vendas para obter o preço do produto</dc:description>
  <cp:lastModifiedBy>Daniel Elias dos Santos</cp:lastModifiedBy>
  <cp:lastPrinted>2004-09-10T15:14:08Z</cp:lastPrinted>
  <dcterms:created xsi:type="dcterms:W3CDTF">2000-04-21T23:41:28Z</dcterms:created>
  <dcterms:modified xsi:type="dcterms:W3CDTF">2016-03-31T18:15:10Z</dcterms:modified>
</cp:coreProperties>
</file>