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360" yWindow="15" windowWidth="11340" windowHeight="65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18" i="1" l="1"/>
  <c r="E21" i="1"/>
  <c r="E20" i="1" s="1"/>
  <c r="M21" i="1" s="1"/>
  <c r="N21" i="1" s="1"/>
  <c r="O21" i="1" s="1"/>
  <c r="P21" i="1" s="1"/>
  <c r="Q21" i="1" s="1"/>
  <c r="R21" i="1" s="1"/>
  <c r="S21" i="1" s="1"/>
  <c r="M22" i="1" s="1"/>
  <c r="N22" i="1" s="1"/>
  <c r="O22" i="1" s="1"/>
  <c r="P22" i="1" s="1"/>
  <c r="Q22" i="1" s="1"/>
  <c r="R22" i="1" s="1"/>
  <c r="S22" i="1" s="1"/>
  <c r="M23" i="1" s="1"/>
  <c r="N23" i="1" s="1"/>
  <c r="O23" i="1" s="1"/>
  <c r="P23" i="1" s="1"/>
  <c r="Q23" i="1" s="1"/>
  <c r="R23" i="1" s="1"/>
  <c r="S23" i="1" s="1"/>
  <c r="M24" i="1" s="1"/>
  <c r="N24" i="1" s="1"/>
  <c r="O24" i="1" s="1"/>
  <c r="P24" i="1" s="1"/>
  <c r="Q24" i="1" s="1"/>
  <c r="R24" i="1" s="1"/>
  <c r="S24" i="1" s="1"/>
  <c r="N17" i="1"/>
  <c r="S26" i="1" l="1"/>
  <c r="Q26" i="1"/>
  <c r="O26" i="1"/>
  <c r="M26" i="1"/>
  <c r="R25" i="1"/>
  <c r="P25" i="1"/>
  <c r="N25" i="1"/>
  <c r="R26" i="1"/>
  <c r="P26" i="1"/>
  <c r="N26" i="1"/>
  <c r="S25" i="1"/>
  <c r="Q25" i="1"/>
  <c r="O25" i="1"/>
  <c r="M25" i="1"/>
</calcChain>
</file>

<file path=xl/sharedStrings.xml><?xml version="1.0" encoding="utf-8"?>
<sst xmlns="http://schemas.openxmlformats.org/spreadsheetml/2006/main" count="20" uniqueCount="20">
  <si>
    <t xml:space="preserve"> 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</si>
  <si>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</si>
  <si>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</si>
  <si>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</si>
  <si>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</si>
  <si>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</si>
  <si>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</si>
  <si>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</si>
  <si>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</si>
  <si>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</si>
  <si>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</si>
  <si>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</si>
  <si>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</si>
  <si>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dom</t>
  </si>
  <si>
    <t>seg</t>
  </si>
  <si>
    <t>ter</t>
  </si>
  <si>
    <t>qua</t>
  </si>
  <si>
    <t>qui</t>
  </si>
  <si>
    <t>sex</t>
  </si>
  <si>
    <t>sáb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</si>
</sst>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d\-mmm\-yy"/>
    <numFmt numFmtId="180" formatCode="dddd"/>
  </numFmts>
  <fonts count="6" x14ac:knownFonts="1">
    <font>
      <sz val="10"/>
      <name val="Arial"/>
    </font>
    <font>
      <sz val="10"/>
      <name val="Arial"/>
    </font>
    <font>
      <b/>
      <i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0" xfId="1" applyNumberFormat="1" applyFont="1" applyFill="1"/>
    <xf numFmtId="179" fontId="0" fillId="2" borderId="0" xfId="0" applyNumberFormat="1" applyFill="1"/>
    <xf numFmtId="0" fontId="0" fillId="2" borderId="0" xfId="0" applyFill="1" applyBorder="1"/>
    <xf numFmtId="49" fontId="2" fillId="2" borderId="0" xfId="0" applyNumberFormat="1" applyFont="1" applyFill="1" applyAlignment="1">
      <alignment horizontal="right"/>
    </xf>
    <xf numFmtId="171" fontId="0" fillId="2" borderId="0" xfId="0" applyNumberFormat="1" applyFill="1"/>
    <xf numFmtId="171" fontId="0" fillId="2" borderId="0" xfId="1" applyFont="1" applyFill="1"/>
    <xf numFmtId="180" fontId="0" fillId="2" borderId="0" xfId="0" applyNumberFormat="1" applyFill="1"/>
    <xf numFmtId="14" fontId="0" fillId="2" borderId="0" xfId="0" applyNumberFormat="1" applyFill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$E$19" fmlaRange="Plan2!$A$1:$A$12" sel="5" val="0"/>
</file>

<file path=xl/ctrlProps/ctrlProp2.xml><?xml version="1.0" encoding="utf-8"?>
<formControlPr xmlns="http://schemas.microsoft.com/office/spreadsheetml/2009/9/main" objectType="Scroll" dx="15" fmlaLink="$E$17" horiz="1" max="2500" min="1900" page="10" val="2094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21</xdr:col>
      <xdr:colOff>0</xdr:colOff>
      <xdr:row>28</xdr:row>
      <xdr:rowOff>0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6400800" y="2266950"/>
          <a:ext cx="3543300" cy="2590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152400</xdr:rowOff>
        </xdr:from>
        <xdr:to>
          <xdr:col>19</xdr:col>
          <xdr:colOff>66675</xdr:colOff>
          <xdr:row>31</xdr:row>
          <xdr:rowOff>28575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14</xdr:col>
          <xdr:colOff>180975</xdr:colOff>
          <xdr:row>31</xdr:row>
          <xdr:rowOff>0</xdr:rowOff>
        </xdr:to>
        <xdr:sp macro="" textlink="">
          <xdr:nvSpPr>
            <xdr:cNvPr id="1050" name="Scroll Bar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V44"/>
  <sheetViews>
    <sheetView showRowColHeaders="0" tabSelected="1" topLeftCell="I1" workbookViewId="0">
      <selection activeCell="V22" sqref="V22"/>
    </sheetView>
  </sheetViews>
  <sheetFormatPr defaultRowHeight="12.75" zeroHeight="1" x14ac:dyDescent="0.2"/>
  <cols>
    <col min="1" max="3" width="9.140625" style="1"/>
    <col min="4" max="4" width="12.28515625" style="1" bestFit="1" customWidth="1"/>
    <col min="5" max="7" width="9.140625" style="1"/>
    <col min="8" max="8" width="0" style="1" hidden="1" customWidth="1"/>
    <col min="9" max="9" width="28.42578125" style="1" customWidth="1"/>
    <col min="10" max="10" width="1.5703125" style="1" customWidth="1"/>
    <col min="11" max="11" width="3" style="1" customWidth="1"/>
    <col min="12" max="12" width="4.140625" style="1" customWidth="1"/>
    <col min="13" max="19" width="5.7109375" style="1" customWidth="1"/>
    <col min="20" max="20" width="3.28515625" style="1" customWidth="1"/>
    <col min="21" max="21" width="2.7109375" style="1" customWidth="1"/>
    <col min="22" max="22" width="28.42578125" style="1" customWidth="1"/>
    <col min="23" max="255" width="0" style="1" hidden="1" customWidth="1"/>
    <col min="256" max="256" width="1.28515625" style="1" hidden="1" customWidth="1"/>
    <col min="257" max="16384" width="9.140625" style="1"/>
  </cols>
  <sheetData>
    <row r="1" spans="1:1" x14ac:dyDescent="0.2">
      <c r="A1" s="1" t="s">
        <v>0</v>
      </c>
    </row>
    <row r="2" spans="1:1" x14ac:dyDescent="0.2"/>
    <row r="3" spans="1:1" hidden="1" x14ac:dyDescent="0.2"/>
    <row r="4" spans="1:1" hidden="1" x14ac:dyDescent="0.2"/>
    <row r="5" spans="1:1" hidden="1" x14ac:dyDescent="0.2"/>
    <row r="6" spans="1:1" hidden="1" x14ac:dyDescent="0.2"/>
    <row r="7" spans="1:1" hidden="1" x14ac:dyDescent="0.2"/>
    <row r="8" spans="1:1" hidden="1" x14ac:dyDescent="0.2"/>
    <row r="9" spans="1:1" hidden="1" x14ac:dyDescent="0.2"/>
    <row r="10" spans="1:1" hidden="1" x14ac:dyDescent="0.2"/>
    <row r="11" spans="1:1" hidden="1" x14ac:dyDescent="0.2"/>
    <row r="12" spans="1:1" hidden="1" x14ac:dyDescent="0.2"/>
    <row r="13" spans="1:1" hidden="1" x14ac:dyDescent="0.2"/>
    <row r="14" spans="1:1" x14ac:dyDescent="0.2"/>
    <row r="15" spans="1:1" x14ac:dyDescent="0.2"/>
    <row r="16" spans="1:1" ht="13.5" thickBot="1" x14ac:dyDescent="0.25"/>
    <row r="17" spans="5:20" ht="18" customHeight="1" x14ac:dyDescent="0.2">
      <c r="E17" s="16">
        <v>2094</v>
      </c>
      <c r="N17" s="21" t="str">
        <f ca="1">CONCATENATE(INDIRECT(E18)&amp;"   -   "&amp;E17)</f>
        <v>Maio   -   2094</v>
      </c>
      <c r="O17" s="22"/>
      <c r="P17" s="22"/>
      <c r="Q17" s="22"/>
      <c r="R17" s="23"/>
    </row>
    <row r="18" spans="5:20" ht="13.5" thickBot="1" x14ac:dyDescent="0.25">
      <c r="E18" s="1" t="str">
        <f>CONCATENATE("Plan2!A",Plan1!E19)</f>
        <v>Plan2!A5</v>
      </c>
      <c r="N18" s="24"/>
      <c r="O18" s="25"/>
      <c r="P18" s="25"/>
      <c r="Q18" s="25"/>
      <c r="R18" s="26"/>
    </row>
    <row r="19" spans="5:20" x14ac:dyDescent="0.2">
      <c r="E19" s="1">
        <v>5</v>
      </c>
      <c r="L19" s="5"/>
      <c r="M19" s="6"/>
      <c r="N19" s="15"/>
      <c r="O19" s="15"/>
      <c r="P19" s="15"/>
      <c r="Q19" s="15"/>
      <c r="R19" s="15"/>
      <c r="S19" s="6"/>
      <c r="T19" s="7"/>
    </row>
    <row r="20" spans="5:20" ht="15" customHeight="1" x14ac:dyDescent="0.2">
      <c r="E20" s="13">
        <f>MOD(E21,7)</f>
        <v>0</v>
      </c>
      <c r="F20" s="13"/>
      <c r="G20" s="13"/>
      <c r="H20" s="13"/>
      <c r="K20" s="13"/>
      <c r="L20" s="8"/>
      <c r="M20" s="3" t="s">
        <v>13</v>
      </c>
      <c r="N20" s="4" t="s">
        <v>14</v>
      </c>
      <c r="O20" s="4" t="s">
        <v>15</v>
      </c>
      <c r="P20" s="4" t="s">
        <v>16</v>
      </c>
      <c r="Q20" s="4" t="s">
        <v>17</v>
      </c>
      <c r="R20" s="4" t="s">
        <v>18</v>
      </c>
      <c r="S20" s="4" t="s">
        <v>19</v>
      </c>
      <c r="T20" s="9"/>
    </row>
    <row r="21" spans="5:20" ht="15" customHeight="1" x14ac:dyDescent="0.2">
      <c r="E21" s="14">
        <f>DATEVALUE("01/"&amp;E19&amp;"/"&amp;E17)</f>
        <v>70980</v>
      </c>
      <c r="F21" s="14"/>
      <c r="G21" s="14"/>
      <c r="H21" s="14"/>
      <c r="J21" s="2"/>
      <c r="K21" s="14"/>
      <c r="L21" s="8"/>
      <c r="M21" s="3" t="str">
        <f>IF(E20=1,1,"  ")</f>
        <v xml:space="preserve">  </v>
      </c>
      <c r="N21" s="4" t="str">
        <f>IF(ISNUMBER(M21),M21+1,IF($E$20=2,1,"  "))</f>
        <v xml:space="preserve">  </v>
      </c>
      <c r="O21" s="4" t="str">
        <f>IF(ISNUMBER(N21),N21+1,IF($E$20=3,1,"  "))</f>
        <v xml:space="preserve">  </v>
      </c>
      <c r="P21" s="4" t="str">
        <f>IF(ISNUMBER(O21),O21+1,IF($E$20=4,1,"  "))</f>
        <v xml:space="preserve">  </v>
      </c>
      <c r="Q21" s="4" t="str">
        <f>IF(ISNUMBER(P21),P21+1,IF($E$20=5,1,"  "))</f>
        <v xml:space="preserve">  </v>
      </c>
      <c r="R21" s="4" t="str">
        <f>IF(ISNUMBER(Q21),Q21+1,IF($E$20=6,1,"  "))</f>
        <v xml:space="preserve">  </v>
      </c>
      <c r="S21" s="4">
        <f>IF(ISNUMBER(R21),R21+1,IF($E$20=0,1,"  "))</f>
        <v>1</v>
      </c>
      <c r="T21" s="9"/>
    </row>
    <row r="22" spans="5:20" ht="15" customHeight="1" x14ac:dyDescent="0.2">
      <c r="L22" s="8"/>
      <c r="M22" s="3">
        <f>+S21+1</f>
        <v>2</v>
      </c>
      <c r="N22" s="4">
        <f t="shared" ref="N22:S22" si="0">+M22+1</f>
        <v>3</v>
      </c>
      <c r="O22" s="4">
        <f t="shared" si="0"/>
        <v>4</v>
      </c>
      <c r="P22" s="4">
        <f t="shared" si="0"/>
        <v>5</v>
      </c>
      <c r="Q22" s="4">
        <f t="shared" si="0"/>
        <v>6</v>
      </c>
      <c r="R22" s="4">
        <f t="shared" si="0"/>
        <v>7</v>
      </c>
      <c r="S22" s="4">
        <f t="shared" si="0"/>
        <v>8</v>
      </c>
      <c r="T22" s="9"/>
    </row>
    <row r="23" spans="5:20" ht="15" customHeight="1" x14ac:dyDescent="0.2">
      <c r="E23" s="14"/>
      <c r="K23" s="14"/>
      <c r="L23" s="8"/>
      <c r="M23" s="3">
        <f>+S22+1</f>
        <v>9</v>
      </c>
      <c r="N23" s="4">
        <f>+M23+1</f>
        <v>10</v>
      </c>
      <c r="O23" s="4">
        <f t="shared" ref="O23:S24" si="1">+N23+1</f>
        <v>11</v>
      </c>
      <c r="P23" s="4">
        <f t="shared" si="1"/>
        <v>12</v>
      </c>
      <c r="Q23" s="4">
        <f t="shared" si="1"/>
        <v>13</v>
      </c>
      <c r="R23" s="4">
        <f t="shared" si="1"/>
        <v>14</v>
      </c>
      <c r="S23" s="4">
        <f t="shared" si="1"/>
        <v>15</v>
      </c>
      <c r="T23" s="9"/>
    </row>
    <row r="24" spans="5:20" ht="15" customHeight="1" x14ac:dyDescent="0.2">
      <c r="L24" s="8"/>
      <c r="M24" s="3">
        <f>+S23+1</f>
        <v>16</v>
      </c>
      <c r="N24" s="4">
        <f>+M24+1</f>
        <v>17</v>
      </c>
      <c r="O24" s="4">
        <f t="shared" si="1"/>
        <v>18</v>
      </c>
      <c r="P24" s="4">
        <f t="shared" si="1"/>
        <v>19</v>
      </c>
      <c r="Q24" s="4">
        <f t="shared" si="1"/>
        <v>20</v>
      </c>
      <c r="R24" s="4">
        <f t="shared" si="1"/>
        <v>21</v>
      </c>
      <c r="S24" s="4">
        <f t="shared" si="1"/>
        <v>22</v>
      </c>
      <c r="T24" s="9"/>
    </row>
    <row r="25" spans="5:20" ht="15" customHeight="1" x14ac:dyDescent="0.2">
      <c r="L25" s="8"/>
      <c r="M25" s="3">
        <f>IF(MONTH($E$21+$S$24)=$E$19,$S$24+1,"  ")</f>
        <v>23</v>
      </c>
      <c r="N25" s="4">
        <f>IF(MONTH($E$21+$S$24+1)=$E$19,$S$24+2,"  ")</f>
        <v>24</v>
      </c>
      <c r="O25" s="4">
        <f>IF(MONTH($E$21+$S$24+2)=$E$19,$S$24+3,"  ")</f>
        <v>25</v>
      </c>
      <c r="P25" s="4">
        <f>IF(MONTH($E$21+$S$24+3)=$E$19,$S$24+4,"  ")</f>
        <v>26</v>
      </c>
      <c r="Q25" s="4">
        <f>IF(MONTH($E$21+$S$24+4)=$E$19,$S$24+5,"  ")</f>
        <v>27</v>
      </c>
      <c r="R25" s="4">
        <f>IF(MONTH($E$21+$S$24+5)=$E$19,$S$24+6,"  ")</f>
        <v>28</v>
      </c>
      <c r="S25" s="4">
        <f>IF(MONTH($E$21+$S$24+6)=$E$19,$S$24+7,"  ")</f>
        <v>29</v>
      </c>
      <c r="T25" s="9"/>
    </row>
    <row r="26" spans="5:20" ht="15" customHeight="1" x14ac:dyDescent="0.2">
      <c r="L26" s="8"/>
      <c r="M26" s="3">
        <f>IF(MONTH($E$21+$S$24+7)=$E$19,$S$24+8,"  ")</f>
        <v>30</v>
      </c>
      <c r="N26" s="4">
        <f>IF(MONTH($E$21+$S$24+8)=$E$19,$S$24+9,"  ")</f>
        <v>31</v>
      </c>
      <c r="O26" s="4" t="str">
        <f>IF(MONTH($E$21+$S$24+9)=$E$19,$S$24+10,"  ")</f>
        <v xml:space="preserve">  </v>
      </c>
      <c r="P26" s="4" t="str">
        <f>IF(MONTH($E$21+$S$24+10)=$E$19,$S$24+11,"  ")</f>
        <v xml:space="preserve">  </v>
      </c>
      <c r="Q26" s="4" t="str">
        <f>IF(MONTH($E$21+$S$24+11)=$E$19,$S$24+12,"  ")</f>
        <v xml:space="preserve">  </v>
      </c>
      <c r="R26" s="4" t="str">
        <f>IF(MONTH($E$21+$S$24+12)=$E$19,$S$24+13,"  ")</f>
        <v xml:space="preserve">  </v>
      </c>
      <c r="S26" s="4" t="str">
        <f>IF(MONTH($E$21+$S$24+13)=$E$19,$S$24+14,"  ")</f>
        <v xml:space="preserve">  </v>
      </c>
      <c r="T26" s="9"/>
    </row>
    <row r="27" spans="5:20" ht="15.75" thickBot="1" x14ac:dyDescent="0.25">
      <c r="K27" s="2"/>
      <c r="L27" s="10"/>
      <c r="M27" s="11"/>
      <c r="N27" s="11"/>
      <c r="O27" s="11"/>
      <c r="P27" s="11"/>
      <c r="Q27" s="11"/>
      <c r="R27" s="11"/>
      <c r="S27" s="11"/>
      <c r="T27" s="12"/>
    </row>
    <row r="28" spans="5:20" x14ac:dyDescent="0.2">
      <c r="E28" s="17"/>
      <c r="I28" s="18"/>
      <c r="J28" s="18"/>
    </row>
    <row r="29" spans="5:20" x14ac:dyDescent="0.2">
      <c r="I29" s="18"/>
      <c r="J29" s="18"/>
    </row>
    <row r="30" spans="5:20" x14ac:dyDescent="0.2">
      <c r="I30" s="18"/>
      <c r="J30" s="18"/>
    </row>
    <row r="31" spans="5:20" x14ac:dyDescent="0.2">
      <c r="I31" s="18"/>
      <c r="J31" s="18"/>
    </row>
    <row r="32" spans="5:20" x14ac:dyDescent="0.2">
      <c r="I32" s="18"/>
      <c r="J32" s="18"/>
    </row>
    <row r="33" spans="4:11" x14ac:dyDescent="0.2">
      <c r="I33" s="18"/>
      <c r="J33" s="18"/>
    </row>
    <row r="34" spans="4:11" hidden="1" x14ac:dyDescent="0.2">
      <c r="D34" s="19"/>
      <c r="E34" s="20"/>
      <c r="F34" s="20"/>
      <c r="G34" s="20"/>
      <c r="H34" s="20"/>
      <c r="I34" s="18"/>
      <c r="J34" s="18"/>
      <c r="K34" s="18"/>
    </row>
    <row r="35" spans="4:11" hidden="1" x14ac:dyDescent="0.2">
      <c r="D35" s="19"/>
      <c r="E35" s="20"/>
      <c r="F35" s="20"/>
      <c r="G35" s="20"/>
      <c r="H35" s="20"/>
      <c r="I35" s="18"/>
      <c r="J35" s="18"/>
      <c r="K35" s="18"/>
    </row>
    <row r="36" spans="4:11" hidden="1" x14ac:dyDescent="0.2">
      <c r="D36" s="19"/>
      <c r="E36" s="20"/>
      <c r="F36" s="20"/>
      <c r="G36" s="20"/>
      <c r="H36" s="20"/>
      <c r="I36" s="18"/>
      <c r="J36" s="18"/>
      <c r="K36" s="18"/>
    </row>
    <row r="37" spans="4:11" hidden="1" x14ac:dyDescent="0.2">
      <c r="D37" s="19"/>
      <c r="E37" s="20"/>
      <c r="F37" s="20"/>
      <c r="G37" s="20"/>
      <c r="H37" s="20"/>
      <c r="I37" s="18"/>
      <c r="J37" s="18"/>
      <c r="K37" s="18"/>
    </row>
    <row r="38" spans="4:11" hidden="1" x14ac:dyDescent="0.2">
      <c r="D38" s="19"/>
      <c r="E38" s="20"/>
      <c r="F38" s="20"/>
      <c r="G38" s="20"/>
      <c r="H38" s="20"/>
      <c r="I38" s="18"/>
      <c r="J38" s="18"/>
      <c r="K38" s="18"/>
    </row>
    <row r="39" spans="4:11" hidden="1" x14ac:dyDescent="0.2">
      <c r="D39" s="19"/>
      <c r="E39" s="20"/>
      <c r="F39" s="20"/>
      <c r="G39" s="20"/>
      <c r="H39" s="20"/>
      <c r="K39" s="18"/>
    </row>
    <row r="40" spans="4:11" hidden="1" x14ac:dyDescent="0.2">
      <c r="D40" s="19"/>
      <c r="E40" s="20"/>
      <c r="F40" s="20"/>
      <c r="G40" s="20"/>
      <c r="H40" s="20"/>
      <c r="K40" s="18"/>
    </row>
    <row r="41" spans="4:11" hidden="1" x14ac:dyDescent="0.2">
      <c r="D41" s="19"/>
      <c r="E41" s="20"/>
      <c r="F41" s="20"/>
      <c r="G41" s="20"/>
      <c r="H41" s="20"/>
      <c r="K41" s="18"/>
    </row>
    <row r="42" spans="4:11" hidden="1" x14ac:dyDescent="0.2">
      <c r="D42" s="19"/>
      <c r="E42" s="20"/>
      <c r="F42" s="20"/>
      <c r="G42" s="20"/>
      <c r="H42" s="20"/>
      <c r="K42" s="18"/>
    </row>
    <row r="43" spans="4:11" hidden="1" x14ac:dyDescent="0.2">
      <c r="D43" s="19"/>
      <c r="E43" s="20"/>
      <c r="F43" s="20"/>
      <c r="G43" s="20"/>
      <c r="H43" s="20"/>
      <c r="K43" s="18"/>
    </row>
    <row r="44" spans="4:11" hidden="1" x14ac:dyDescent="0.2">
      <c r="D44" s="19"/>
      <c r="E44" s="20"/>
      <c r="F44" s="20"/>
      <c r="G44" s="20"/>
      <c r="H44" s="20"/>
      <c r="K44" s="18"/>
    </row>
  </sheetData>
  <mergeCells count="1">
    <mergeCell ref="N17:R18"/>
  </mergeCells>
  <conditionalFormatting sqref="M25:S26 M21:S21">
    <cfRule type="cellIs" dxfId="0" priority="1" stopIfTrue="1" operator="equal">
      <formula>"  "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Drop Down 25">
              <controlPr defaultSize="0" autoLine="0" autoPict="0">
                <anchor moveWithCells="1">
                  <from>
                    <xdr:col>16</xdr:col>
                    <xdr:colOff>0</xdr:colOff>
                    <xdr:row>29</xdr:row>
                    <xdr:rowOff>152400</xdr:rowOff>
                  </from>
                  <to>
                    <xdr:col>19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Scroll Bar 26">
              <controlPr defaultSiz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14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SEBRAE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Orçamento</dc:creator>
  <cp:lastModifiedBy>Daniel Elias dos Santos</cp:lastModifiedBy>
  <dcterms:created xsi:type="dcterms:W3CDTF">1999-04-12T17:54:10Z</dcterms:created>
  <dcterms:modified xsi:type="dcterms:W3CDTF">2016-04-01T17:06:09Z</dcterms:modified>
</cp:coreProperties>
</file>