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240" yWindow="135" windowWidth="20115" windowHeight="8250"/>
  </bookViews>
  <sheets>
    <sheet name="MENU" sheetId="5" r:id="rId1"/>
    <sheet name="1 BOLETO" sheetId="4" r:id="rId2"/>
    <sheet name="MAIS DE 1 BOLETO" sheetId="1" r:id="rId3"/>
    <sheet name="Plan2" sheetId="2" r:id="rId4"/>
    <sheet name="Plan3" sheetId="3" r:id="rId5"/>
  </sheets>
  <calcPr calcId="145621"/>
</workbook>
</file>

<file path=xl/calcChain.xml><?xml version="1.0" encoding="utf-8"?>
<calcChain xmlns="http://schemas.openxmlformats.org/spreadsheetml/2006/main">
  <c r="K7" i="4" l="1"/>
  <c r="O5" i="4"/>
  <c r="N7" i="4" l="1"/>
  <c r="M7" i="4"/>
  <c r="O7" i="4" s="1"/>
  <c r="E6" i="1"/>
  <c r="C7" i="1"/>
  <c r="I6" i="1" l="1"/>
  <c r="J6" i="1"/>
  <c r="K6" i="1"/>
  <c r="P7" i="4"/>
  <c r="F5" i="4" s="1"/>
  <c r="E7" i="1"/>
  <c r="C8" i="1"/>
  <c r="I7" i="1" l="1"/>
  <c r="K7" i="1"/>
  <c r="J7" i="1"/>
  <c r="L7" i="1"/>
  <c r="M7" i="1" s="1"/>
  <c r="N7" i="1" s="1"/>
  <c r="L6" i="1"/>
  <c r="M6" i="1" s="1"/>
  <c r="N6" i="1" s="1"/>
  <c r="C9" i="1"/>
  <c r="E8" i="1"/>
  <c r="J8" i="1" l="1"/>
  <c r="L8" i="1"/>
  <c r="I8" i="1"/>
  <c r="K8" i="1"/>
  <c r="C10" i="1"/>
  <c r="E9" i="1"/>
  <c r="M8" i="1" l="1"/>
  <c r="N8" i="1" s="1"/>
  <c r="I9" i="1"/>
  <c r="J9" i="1"/>
  <c r="L9" i="1" s="1"/>
  <c r="K9" i="1"/>
  <c r="C11" i="1"/>
  <c r="E10" i="1"/>
  <c r="M9" i="1" l="1"/>
  <c r="N9" i="1" s="1"/>
  <c r="K10" i="1"/>
  <c r="I10" i="1"/>
  <c r="J10" i="1"/>
  <c r="L10" i="1" s="1"/>
  <c r="M10" i="1" s="1"/>
  <c r="N10" i="1" s="1"/>
  <c r="C12" i="1"/>
  <c r="E11" i="1"/>
  <c r="I11" i="1" l="1"/>
  <c r="K11" i="1"/>
  <c r="J11" i="1"/>
  <c r="L11" i="1" s="1"/>
  <c r="C13" i="1"/>
  <c r="E12" i="1"/>
  <c r="M11" i="1" l="1"/>
  <c r="N11" i="1" s="1"/>
  <c r="J12" i="1"/>
  <c r="L12" i="1" s="1"/>
  <c r="I12" i="1"/>
  <c r="K12" i="1"/>
  <c r="C14" i="1"/>
  <c r="E13" i="1"/>
  <c r="M12" i="1" l="1"/>
  <c r="N12" i="1" s="1"/>
  <c r="I13" i="1"/>
  <c r="J13" i="1"/>
  <c r="L13" i="1"/>
  <c r="M13" i="1" s="1"/>
  <c r="N13" i="1" s="1"/>
  <c r="K13" i="1"/>
  <c r="C15" i="1"/>
  <c r="E14" i="1"/>
  <c r="K14" i="1" l="1"/>
  <c r="M14" i="1"/>
  <c r="I14" i="1"/>
  <c r="J14" i="1"/>
  <c r="N14" i="1" s="1"/>
  <c r="L14" i="1"/>
  <c r="C16" i="1"/>
  <c r="E15" i="1"/>
  <c r="I15" i="1" l="1"/>
  <c r="J15" i="1"/>
  <c r="N15" i="1" s="1"/>
  <c r="L15" i="1"/>
  <c r="K15" i="1"/>
  <c r="M15" i="1"/>
  <c r="C17" i="1"/>
  <c r="E16" i="1"/>
  <c r="K16" i="1" l="1"/>
  <c r="M16" i="1"/>
  <c r="I16" i="1"/>
  <c r="J16" i="1"/>
  <c r="N16" i="1" s="1"/>
  <c r="L16" i="1"/>
  <c r="C18" i="1"/>
  <c r="E17" i="1"/>
  <c r="I17" i="1" l="1"/>
  <c r="J17" i="1"/>
  <c r="N17" i="1" s="1"/>
  <c r="L17" i="1"/>
  <c r="K17" i="1"/>
  <c r="M17" i="1"/>
  <c r="C19" i="1"/>
  <c r="E18" i="1"/>
  <c r="K18" i="1" l="1"/>
  <c r="M18" i="1"/>
  <c r="I18" i="1"/>
  <c r="J18" i="1"/>
  <c r="N18" i="1" s="1"/>
  <c r="L18" i="1"/>
  <c r="C20" i="1"/>
  <c r="E19" i="1"/>
  <c r="I19" i="1" l="1"/>
  <c r="J19" i="1"/>
  <c r="N19" i="1" s="1"/>
  <c r="L19" i="1"/>
  <c r="K19" i="1"/>
  <c r="M19" i="1"/>
  <c r="C21" i="1"/>
  <c r="E20" i="1"/>
  <c r="K20" i="1" l="1"/>
  <c r="M20" i="1"/>
  <c r="I20" i="1"/>
  <c r="J20" i="1"/>
  <c r="N20" i="1" s="1"/>
  <c r="L20" i="1"/>
  <c r="P5" i="4"/>
  <c r="C22" i="1"/>
  <c r="E21" i="1"/>
  <c r="I21" i="1" l="1"/>
  <c r="J21" i="1"/>
  <c r="N21" i="1" s="1"/>
  <c r="L21" i="1"/>
  <c r="K21" i="1"/>
  <c r="M21" i="1"/>
  <c r="C23" i="1"/>
  <c r="E22" i="1"/>
  <c r="K22" i="1" l="1"/>
  <c r="M22" i="1"/>
  <c r="I22" i="1"/>
  <c r="J22" i="1"/>
  <c r="N22" i="1" s="1"/>
  <c r="L22" i="1"/>
  <c r="E23" i="1"/>
  <c r="C24" i="1"/>
  <c r="I23" i="1" l="1"/>
  <c r="J23" i="1"/>
  <c r="N23" i="1" s="1"/>
  <c r="L23" i="1"/>
  <c r="K23" i="1"/>
  <c r="M23" i="1"/>
  <c r="E24" i="1"/>
  <c r="C25" i="1"/>
  <c r="N3" i="1"/>
  <c r="K24" i="1" l="1"/>
  <c r="M24" i="1"/>
  <c r="I24" i="1"/>
  <c r="J24" i="1"/>
  <c r="N24" i="1" s="1"/>
  <c r="L24" i="1"/>
  <c r="E25" i="1"/>
  <c r="C26" i="1"/>
  <c r="I25" i="1" l="1"/>
  <c r="J25" i="1"/>
  <c r="N25" i="1" s="1"/>
  <c r="L25" i="1"/>
  <c r="K25" i="1"/>
  <c r="M25" i="1"/>
  <c r="E26" i="1"/>
  <c r="C27" i="1"/>
  <c r="K26" i="1" l="1"/>
  <c r="M26" i="1"/>
  <c r="I26" i="1"/>
  <c r="J26" i="1"/>
  <c r="N26" i="1" s="1"/>
  <c r="L26" i="1"/>
  <c r="E27" i="1"/>
  <c r="C28" i="1"/>
  <c r="I27" i="1" l="1"/>
  <c r="J27" i="1"/>
  <c r="N27" i="1" s="1"/>
  <c r="L27" i="1"/>
  <c r="K27" i="1"/>
  <c r="M27" i="1"/>
  <c r="C29" i="1"/>
  <c r="E28" i="1"/>
  <c r="K28" i="1" l="1"/>
  <c r="M28" i="1"/>
  <c r="I28" i="1"/>
  <c r="J28" i="1"/>
  <c r="N28" i="1" s="1"/>
  <c r="L28" i="1"/>
  <c r="E29" i="1"/>
  <c r="C30" i="1"/>
  <c r="I29" i="1" l="1"/>
  <c r="J29" i="1"/>
  <c r="N29" i="1" s="1"/>
  <c r="L29" i="1"/>
  <c r="K29" i="1"/>
  <c r="M29" i="1"/>
  <c r="E30" i="1"/>
  <c r="C31" i="1"/>
  <c r="I30" i="1" l="1"/>
  <c r="K30" i="1"/>
  <c r="M30" i="1"/>
  <c r="J30" i="1"/>
  <c r="N30" i="1" s="1"/>
  <c r="L30" i="1"/>
  <c r="E31" i="1"/>
  <c r="C32" i="1"/>
  <c r="I31" i="1" l="1"/>
  <c r="J31" i="1"/>
  <c r="N31" i="1" s="1"/>
  <c r="L31" i="1"/>
  <c r="K31" i="1"/>
  <c r="M31" i="1"/>
  <c r="C33" i="1"/>
  <c r="E32" i="1"/>
  <c r="I32" i="1" l="1"/>
  <c r="K32" i="1"/>
  <c r="M32" i="1"/>
  <c r="J32" i="1"/>
  <c r="N32" i="1" s="1"/>
  <c r="L32" i="1"/>
  <c r="E33" i="1"/>
  <c r="C34" i="1"/>
  <c r="I33" i="1" l="1"/>
  <c r="J33" i="1"/>
  <c r="N33" i="1" s="1"/>
  <c r="L33" i="1"/>
  <c r="K33" i="1"/>
  <c r="M33" i="1"/>
  <c r="E34" i="1"/>
  <c r="C35" i="1"/>
  <c r="I34" i="1" l="1"/>
  <c r="K34" i="1"/>
  <c r="M34" i="1"/>
  <c r="J34" i="1"/>
  <c r="N34" i="1" s="1"/>
  <c r="L34" i="1"/>
  <c r="E35" i="1"/>
  <c r="C36" i="1"/>
  <c r="I35" i="1" l="1"/>
  <c r="J35" i="1"/>
  <c r="N35" i="1" s="1"/>
  <c r="L35" i="1"/>
  <c r="K35" i="1"/>
  <c r="M35" i="1"/>
  <c r="C37" i="1"/>
  <c r="E36" i="1"/>
  <c r="I36" i="1" l="1"/>
  <c r="K36" i="1"/>
  <c r="M36" i="1"/>
  <c r="J36" i="1"/>
  <c r="N36" i="1" s="1"/>
  <c r="L36" i="1"/>
  <c r="E37" i="1"/>
  <c r="C38" i="1"/>
  <c r="I37" i="1" l="1"/>
  <c r="J37" i="1"/>
  <c r="N37" i="1" s="1"/>
  <c r="L37" i="1"/>
  <c r="K37" i="1"/>
  <c r="M37" i="1"/>
  <c r="E38" i="1"/>
  <c r="C39" i="1"/>
  <c r="I38" i="1" l="1"/>
  <c r="K38" i="1"/>
  <c r="M38" i="1"/>
  <c r="J38" i="1"/>
  <c r="N38" i="1" s="1"/>
  <c r="L38" i="1"/>
  <c r="E39" i="1"/>
  <c r="C40" i="1"/>
  <c r="I39" i="1" l="1"/>
  <c r="J39" i="1"/>
  <c r="N39" i="1" s="1"/>
  <c r="L39" i="1"/>
  <c r="K39" i="1"/>
  <c r="M39" i="1"/>
  <c r="C41" i="1"/>
  <c r="E40" i="1"/>
  <c r="I40" i="1" l="1"/>
  <c r="K40" i="1"/>
  <c r="M40" i="1"/>
  <c r="J40" i="1"/>
  <c r="N40" i="1" s="1"/>
  <c r="L40" i="1"/>
  <c r="E41" i="1"/>
  <c r="C42" i="1"/>
  <c r="I41" i="1" l="1"/>
  <c r="J41" i="1"/>
  <c r="N41" i="1" s="1"/>
  <c r="L41" i="1"/>
  <c r="K41" i="1"/>
  <c r="M41" i="1"/>
  <c r="E42" i="1"/>
  <c r="C43" i="1"/>
  <c r="I42" i="1" l="1"/>
  <c r="K42" i="1"/>
  <c r="M42" i="1"/>
  <c r="J42" i="1"/>
  <c r="N42" i="1" s="1"/>
  <c r="L42" i="1"/>
  <c r="E43" i="1"/>
  <c r="C44" i="1"/>
  <c r="I43" i="1" l="1"/>
  <c r="J43" i="1"/>
  <c r="N43" i="1" s="1"/>
  <c r="L43" i="1"/>
  <c r="K43" i="1"/>
  <c r="M43" i="1"/>
  <c r="C45" i="1"/>
  <c r="E44" i="1"/>
  <c r="I44" i="1" l="1"/>
  <c r="K44" i="1"/>
  <c r="M44" i="1"/>
  <c r="J44" i="1"/>
  <c r="N44" i="1" s="1"/>
  <c r="L44" i="1"/>
  <c r="E45" i="1"/>
  <c r="C46" i="1"/>
  <c r="I45" i="1" l="1"/>
  <c r="J45" i="1"/>
  <c r="N45" i="1" s="1"/>
  <c r="L45" i="1"/>
  <c r="K45" i="1"/>
  <c r="M45" i="1"/>
  <c r="E46" i="1"/>
  <c r="C47" i="1"/>
  <c r="I46" i="1" l="1"/>
  <c r="K46" i="1"/>
  <c r="M46" i="1"/>
  <c r="J46" i="1"/>
  <c r="N46" i="1" s="1"/>
  <c r="L46" i="1"/>
  <c r="E47" i="1"/>
  <c r="C48" i="1"/>
  <c r="I47" i="1" l="1"/>
  <c r="J47" i="1"/>
  <c r="N47" i="1" s="1"/>
  <c r="L47" i="1"/>
  <c r="K47" i="1"/>
  <c r="M47" i="1"/>
  <c r="C49" i="1"/>
  <c r="E48" i="1"/>
  <c r="I48" i="1" l="1"/>
  <c r="K48" i="1"/>
  <c r="M48" i="1"/>
  <c r="J48" i="1"/>
  <c r="N48" i="1" s="1"/>
  <c r="L48" i="1"/>
  <c r="E49" i="1"/>
  <c r="C50" i="1"/>
  <c r="I49" i="1" l="1"/>
  <c r="J49" i="1"/>
  <c r="N49" i="1" s="1"/>
  <c r="L49" i="1"/>
  <c r="K49" i="1"/>
  <c r="M49" i="1"/>
  <c r="E50" i="1"/>
  <c r="C51" i="1"/>
  <c r="I50" i="1" l="1"/>
  <c r="K50" i="1"/>
  <c r="M50" i="1"/>
  <c r="J50" i="1"/>
  <c r="N50" i="1" s="1"/>
  <c r="L50" i="1"/>
  <c r="E51" i="1"/>
  <c r="C52" i="1"/>
  <c r="I51" i="1" l="1"/>
  <c r="J51" i="1"/>
  <c r="N51" i="1" s="1"/>
  <c r="L51" i="1"/>
  <c r="K51" i="1"/>
  <c r="M51" i="1"/>
  <c r="E52" i="1"/>
  <c r="C53" i="1"/>
  <c r="I52" i="1" l="1"/>
  <c r="K52" i="1"/>
  <c r="M52" i="1"/>
  <c r="J52" i="1"/>
  <c r="N52" i="1" s="1"/>
  <c r="L52" i="1"/>
  <c r="E53" i="1"/>
  <c r="C54" i="1"/>
  <c r="I53" i="1" l="1"/>
  <c r="J53" i="1"/>
  <c r="N53" i="1" s="1"/>
  <c r="L53" i="1"/>
  <c r="K53" i="1"/>
  <c r="M53" i="1"/>
  <c r="E54" i="1"/>
  <c r="C55" i="1"/>
  <c r="I54" i="1" l="1"/>
  <c r="K54" i="1"/>
  <c r="M54" i="1"/>
  <c r="J54" i="1"/>
  <c r="N54" i="1" s="1"/>
  <c r="L54" i="1"/>
  <c r="E55" i="1"/>
  <c r="C56" i="1"/>
  <c r="I55" i="1" l="1"/>
  <c r="J55" i="1"/>
  <c r="N55" i="1" s="1"/>
  <c r="L55" i="1"/>
  <c r="K55" i="1"/>
  <c r="M55" i="1"/>
  <c r="E56" i="1"/>
  <c r="C57" i="1"/>
  <c r="I56" i="1" l="1"/>
  <c r="K56" i="1"/>
  <c r="M56" i="1"/>
  <c r="J56" i="1"/>
  <c r="N56" i="1" s="1"/>
  <c r="L56" i="1"/>
  <c r="E57" i="1"/>
  <c r="C58" i="1"/>
  <c r="I57" i="1" l="1"/>
  <c r="J57" i="1"/>
  <c r="N57" i="1" s="1"/>
  <c r="L57" i="1"/>
  <c r="K57" i="1"/>
  <c r="M57" i="1"/>
  <c r="E58" i="1"/>
  <c r="C59" i="1"/>
  <c r="I58" i="1" l="1"/>
  <c r="K58" i="1"/>
  <c r="M58" i="1"/>
  <c r="J58" i="1"/>
  <c r="N58" i="1" s="1"/>
  <c r="L58" i="1"/>
  <c r="E59" i="1"/>
  <c r="C60" i="1"/>
  <c r="I59" i="1" l="1"/>
  <c r="J59" i="1"/>
  <c r="N59" i="1" s="1"/>
  <c r="L59" i="1"/>
  <c r="K59" i="1"/>
  <c r="M59" i="1"/>
  <c r="E60" i="1"/>
  <c r="C61" i="1"/>
  <c r="I60" i="1" l="1"/>
  <c r="K60" i="1"/>
  <c r="M60" i="1"/>
  <c r="J60" i="1"/>
  <c r="N60" i="1" s="1"/>
  <c r="L60" i="1"/>
  <c r="E61" i="1"/>
  <c r="C62" i="1"/>
  <c r="I61" i="1" l="1"/>
  <c r="J61" i="1"/>
  <c r="N61" i="1" s="1"/>
  <c r="L61" i="1"/>
  <c r="K61" i="1"/>
  <c r="M61" i="1"/>
  <c r="E62" i="1"/>
  <c r="C63" i="1"/>
  <c r="I62" i="1" l="1"/>
  <c r="K62" i="1"/>
  <c r="M62" i="1"/>
  <c r="J62" i="1"/>
  <c r="N62" i="1" s="1"/>
  <c r="L62" i="1"/>
  <c r="E63" i="1"/>
  <c r="C64" i="1"/>
  <c r="I63" i="1" l="1"/>
  <c r="J63" i="1"/>
  <c r="N63" i="1" s="1"/>
  <c r="L63" i="1"/>
  <c r="K63" i="1"/>
  <c r="M63" i="1"/>
  <c r="E64" i="1"/>
  <c r="C65" i="1"/>
  <c r="I64" i="1" l="1"/>
  <c r="K64" i="1"/>
  <c r="M64" i="1"/>
  <c r="J64" i="1"/>
  <c r="N64" i="1" s="1"/>
  <c r="L64" i="1"/>
  <c r="E65" i="1"/>
  <c r="C66" i="1"/>
  <c r="I65" i="1" l="1"/>
  <c r="J65" i="1"/>
  <c r="N65" i="1" s="1"/>
  <c r="L65" i="1"/>
  <c r="K65" i="1"/>
  <c r="M65" i="1"/>
  <c r="E66" i="1"/>
  <c r="C67" i="1"/>
  <c r="I66" i="1" l="1"/>
  <c r="K66" i="1"/>
  <c r="M66" i="1"/>
  <c r="J66" i="1"/>
  <c r="N66" i="1" s="1"/>
  <c r="L66" i="1"/>
  <c r="E67" i="1"/>
  <c r="C68" i="1"/>
  <c r="I67" i="1" l="1"/>
  <c r="J67" i="1"/>
  <c r="N67" i="1" s="1"/>
  <c r="L67" i="1"/>
  <c r="K67" i="1"/>
  <c r="M67" i="1"/>
  <c r="E68" i="1"/>
  <c r="C69" i="1"/>
  <c r="I68" i="1" l="1"/>
  <c r="K68" i="1"/>
  <c r="M68" i="1"/>
  <c r="J68" i="1"/>
  <c r="N68" i="1" s="1"/>
  <c r="L68" i="1"/>
  <c r="E69" i="1"/>
  <c r="C70" i="1"/>
  <c r="I69" i="1" l="1"/>
  <c r="J69" i="1"/>
  <c r="N69" i="1" s="1"/>
  <c r="L69" i="1"/>
  <c r="K69" i="1"/>
  <c r="M69" i="1"/>
  <c r="E70" i="1"/>
  <c r="C71" i="1"/>
  <c r="I70" i="1" l="1"/>
  <c r="K70" i="1"/>
  <c r="M70" i="1"/>
  <c r="J70" i="1"/>
  <c r="N70" i="1" s="1"/>
  <c r="L70" i="1"/>
  <c r="C72" i="1"/>
  <c r="E71" i="1"/>
  <c r="I71" i="1" l="1"/>
  <c r="J71" i="1"/>
  <c r="N71" i="1" s="1"/>
  <c r="L71" i="1"/>
  <c r="K71" i="1"/>
  <c r="M71" i="1"/>
  <c r="E72" i="1"/>
  <c r="C73" i="1"/>
  <c r="I72" i="1" l="1"/>
  <c r="K72" i="1"/>
  <c r="M72" i="1"/>
  <c r="J72" i="1"/>
  <c r="N72" i="1" s="1"/>
  <c r="L72" i="1"/>
  <c r="E73" i="1"/>
  <c r="C74" i="1"/>
  <c r="I73" i="1" l="1"/>
  <c r="J73" i="1"/>
  <c r="N73" i="1" s="1"/>
  <c r="L73" i="1"/>
  <c r="K73" i="1"/>
  <c r="M73" i="1"/>
  <c r="E74" i="1"/>
  <c r="C75" i="1"/>
  <c r="I74" i="1" l="1"/>
  <c r="K74" i="1"/>
  <c r="M74" i="1"/>
  <c r="J74" i="1"/>
  <c r="N74" i="1" s="1"/>
  <c r="L74" i="1"/>
  <c r="C76" i="1"/>
  <c r="E76" i="1" s="1"/>
  <c r="E75" i="1"/>
  <c r="I76" i="1" l="1"/>
  <c r="K76" i="1"/>
  <c r="M76" i="1"/>
  <c r="J76" i="1"/>
  <c r="N76" i="1" s="1"/>
  <c r="L76" i="1"/>
  <c r="I75" i="1"/>
  <c r="J75" i="1"/>
  <c r="N75" i="1" s="1"/>
  <c r="L75" i="1"/>
  <c r="K75" i="1"/>
  <c r="M75" i="1"/>
</calcChain>
</file>

<file path=xl/sharedStrings.xml><?xml version="1.0" encoding="utf-8"?>
<sst xmlns="http://schemas.openxmlformats.org/spreadsheetml/2006/main" count="26" uniqueCount="24">
  <si>
    <t>multa</t>
  </si>
  <si>
    <t>Valor Juros ao dia</t>
  </si>
  <si>
    <t>Bol + multa</t>
  </si>
  <si>
    <t>Bol Atualizado</t>
  </si>
  <si>
    <t>Total a pagar</t>
  </si>
  <si>
    <t>mora de juros diário</t>
  </si>
  <si>
    <t>Dias em atraso</t>
  </si>
  <si>
    <t>Total de Juros acumulados</t>
  </si>
  <si>
    <t>http://calculoexato.com.br/parprima.aspx?codMenu=DividBoletoVencido</t>
  </si>
  <si>
    <t>Valor original do boleto</t>
  </si>
  <si>
    <t>Data do vencimento do boleto</t>
  </si>
  <si>
    <t>Data do pagamento</t>
  </si>
  <si>
    <t>Valor percentual da multa</t>
  </si>
  <si>
    <t>Valor percentual da mora diária</t>
  </si>
  <si>
    <t>VENCIMENTO</t>
  </si>
  <si>
    <t>PAGAMENTO</t>
  </si>
  <si>
    <t>BOL</t>
  </si>
  <si>
    <t>TOTAL DAS DÍVIDAS</t>
  </si>
  <si>
    <t>Multa por boleto</t>
  </si>
  <si>
    <t>Vencimento do boleto</t>
  </si>
  <si>
    <t>Data de pagamento do boleto</t>
  </si>
  <si>
    <t>Valor nominal (original) do boleto</t>
  </si>
  <si>
    <t>Alíquota de juros diária por boleto</t>
  </si>
  <si>
    <t>Valor dos Juros ao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</si>
</sst>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5" formatCode="0.0000000%"/>
    <numFmt numFmtId="166" formatCode="_-&quot;R$&quot;\ * #,##0.00_-;\-&quot;R$&quot;\ * #,##0.00_-;_-&quot;R$&quot;\ * &quot;-&quot;???????_-;_-@_-"/>
    <numFmt numFmtId="167" formatCode="_-&quot;R$&quot;\ * #,##0.000_-;\-&quot;R$&quot;\ * #,##0.000_-;_-&quot;R$&quot;\ * &quot;-&quot;??_-;_-@_-"/>
    <numFmt numFmtId="17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Tahom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0" fillId="3" borderId="0" xfId="0" applyFill="1" applyProtection="1"/>
    <xf numFmtId="0" fontId="2" fillId="3" borderId="0" xfId="0" applyFont="1" applyFill="1" applyProtection="1"/>
    <xf numFmtId="10" fontId="0" fillId="3" borderId="0" xfId="0" applyNumberFormat="1" applyFill="1" applyProtection="1"/>
    <xf numFmtId="0" fontId="0" fillId="3" borderId="0" xfId="0" applyFill="1" applyAlignment="1" applyProtection="1">
      <alignment horizontal="center"/>
    </xf>
    <xf numFmtId="44" fontId="2" fillId="3" borderId="0" xfId="0" applyNumberFormat="1" applyFont="1" applyFill="1" applyProtection="1"/>
    <xf numFmtId="166" fontId="0" fillId="3" borderId="0" xfId="0" applyNumberFormat="1" applyFill="1" applyAlignment="1" applyProtection="1">
      <alignment horizontal="center"/>
    </xf>
    <xf numFmtId="44" fontId="0" fillId="3" borderId="0" xfId="0" applyNumberFormat="1" applyFill="1" applyAlignment="1" applyProtection="1">
      <alignment horizontal="center"/>
    </xf>
    <xf numFmtId="44" fontId="0" fillId="3" borderId="0" xfId="0" applyNumberFormat="1" applyFill="1" applyProtection="1"/>
    <xf numFmtId="0" fontId="0" fillId="3" borderId="0" xfId="0" applyNumberFormat="1" applyFill="1" applyAlignment="1" applyProtection="1">
      <alignment horizontal="center"/>
    </xf>
    <xf numFmtId="167" fontId="0" fillId="3" borderId="0" xfId="0" applyNumberFormat="1" applyFill="1" applyProtection="1"/>
    <xf numFmtId="14" fontId="2" fillId="3" borderId="0" xfId="0" applyNumberFormat="1" applyFont="1" applyFill="1" applyAlignment="1" applyProtection="1">
      <alignment horizontal="center"/>
    </xf>
    <xf numFmtId="14" fontId="0" fillId="3" borderId="0" xfId="0" applyNumberFormat="1" applyFill="1" applyAlignment="1" applyProtection="1">
      <alignment horizontal="center"/>
    </xf>
    <xf numFmtId="14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0" fontId="0" fillId="3" borderId="0" xfId="0" applyNumberFormat="1" applyFill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44" fontId="0" fillId="3" borderId="0" xfId="0" applyNumberFormat="1" applyFill="1" applyAlignment="1" applyProtection="1">
      <alignment horizontal="center"/>
      <protection locked="0"/>
    </xf>
    <xf numFmtId="44" fontId="0" fillId="3" borderId="0" xfId="1" applyFont="1" applyFill="1" applyProtection="1">
      <protection locked="0"/>
    </xf>
    <xf numFmtId="176" fontId="0" fillId="3" borderId="0" xfId="0" applyNumberFormat="1" applyFill="1" applyAlignment="1" applyProtection="1">
      <alignment horizontal="center"/>
      <protection locked="0"/>
    </xf>
    <xf numFmtId="165" fontId="0" fillId="3" borderId="0" xfId="0" applyNumberFormat="1" applyFill="1" applyAlignment="1" applyProtection="1">
      <alignment horizontal="center"/>
      <protection locked="0"/>
    </xf>
    <xf numFmtId="44" fontId="0" fillId="3" borderId="0" xfId="0" applyNumberFormat="1" applyFill="1" applyProtection="1">
      <protection locked="0"/>
    </xf>
    <xf numFmtId="0" fontId="0" fillId="3" borderId="0" xfId="0" applyFill="1" applyAlignment="1" applyProtection="1">
      <alignment vertical="center"/>
    </xf>
    <xf numFmtId="0" fontId="0" fillId="3" borderId="0" xfId="0" applyNumberFormat="1" applyFill="1" applyAlignment="1" applyProtection="1">
      <alignment horizontal="center" wrapText="1"/>
    </xf>
    <xf numFmtId="44" fontId="4" fillId="3" borderId="0" xfId="0" applyNumberFormat="1" applyFont="1" applyFill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10" fontId="2" fillId="4" borderId="4" xfId="0" applyNumberFormat="1" applyFont="1" applyFill="1" applyBorder="1" applyAlignment="1" applyProtection="1">
      <alignment horizontal="right"/>
      <protection locked="0"/>
    </xf>
    <xf numFmtId="0" fontId="2" fillId="3" borderId="3" xfId="0" applyFont="1" applyFill="1" applyBorder="1" applyProtection="1"/>
    <xf numFmtId="14" fontId="2" fillId="4" borderId="4" xfId="0" applyNumberFormat="1" applyFont="1" applyFill="1" applyBorder="1" applyAlignment="1" applyProtection="1">
      <alignment horizontal="right"/>
      <protection locked="0"/>
    </xf>
    <xf numFmtId="0" fontId="2" fillId="3" borderId="2" xfId="0" applyFont="1" applyFill="1" applyBorder="1" applyProtection="1"/>
    <xf numFmtId="44" fontId="2" fillId="4" borderId="4" xfId="1" applyFont="1" applyFill="1" applyBorder="1" applyProtection="1">
      <protection locked="0"/>
    </xf>
    <xf numFmtId="0" fontId="0" fillId="3" borderId="2" xfId="0" applyFill="1" applyBorder="1" applyProtection="1"/>
    <xf numFmtId="44" fontId="2" fillId="4" borderId="0" xfId="0" applyNumberFormat="1" applyFont="1" applyFill="1" applyAlignment="1" applyProtection="1">
      <alignment horizontal="center" vertical="top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6">
    <dxf>
      <font>
        <b/>
        <i val="0"/>
      </font>
      <fill>
        <gradientFill degree="90">
          <stop position="0">
            <color theme="9" tint="0.80001220740379042"/>
          </stop>
          <stop position="1">
            <color theme="8" tint="0.59999389629810485"/>
          </stop>
        </gradientFill>
      </fill>
    </dxf>
    <dxf>
      <font>
        <b/>
        <i val="0"/>
      </font>
      <fill>
        <gradientFill degree="90">
          <stop position="0">
            <color theme="8" tint="0.80001220740379042"/>
          </stop>
          <stop position="1">
            <color theme="9" tint="0.80001220740379042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gradientFill degree="90">
          <stop position="0">
            <color theme="9" tint="0.80001220740379042"/>
          </stop>
          <stop position="1">
            <color theme="8" tint="0.80001220740379042"/>
          </stop>
        </gradientFill>
      </fill>
    </dxf>
    <dxf>
      <font>
        <b/>
        <i val="0"/>
      </font>
      <fill>
        <gradientFill degree="90">
          <stop position="0">
            <color theme="9" tint="0.80001220740379042"/>
          </stop>
          <stop position="1">
            <color theme="4" tint="0.59999389629810485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juros.xlsx#'1 BOLETO'!A1" TargetMode="External"/><Relationship Id="rId1" Type="http://schemas.openxmlformats.org/officeDocument/2006/relationships/hyperlink" Target="juros.xlsx#'MAIS DE 1 BOLETO'!A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juros.xlsx#MENU!A1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juros.xlsx#MENU!A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</xdr:row>
      <xdr:rowOff>85725</xdr:rowOff>
    </xdr:from>
    <xdr:to>
      <xdr:col>9</xdr:col>
      <xdr:colOff>111919</xdr:colOff>
      <xdr:row>6</xdr:row>
      <xdr:rowOff>145257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3562350" y="657225"/>
          <a:ext cx="2035969" cy="631032"/>
        </a:xfrm>
        <a:prstGeom prst="rect">
          <a:avLst/>
        </a:prstGeom>
        <a:ln>
          <a:noFill/>
        </a:ln>
        <a:effectLst/>
        <a:scene3d>
          <a:camera prst="orthographicFront"/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+ DE UM BOLETO</a:t>
          </a:r>
        </a:p>
      </xdr:txBody>
    </xdr:sp>
    <xdr:clientData/>
  </xdr:twoCellAnchor>
  <xdr:twoCellAnchor>
    <xdr:from>
      <xdr:col>1</xdr:col>
      <xdr:colOff>400050</xdr:colOff>
      <xdr:row>3</xdr:row>
      <xdr:rowOff>95250</xdr:rowOff>
    </xdr:from>
    <xdr:to>
      <xdr:col>4</xdr:col>
      <xdr:colOff>607219</xdr:colOff>
      <xdr:row>6</xdr:row>
      <xdr:rowOff>154782</xdr:rowOff>
    </xdr:to>
    <xdr:sp macro="" textlink="">
      <xdr:nvSpPr>
        <xdr:cNvPr id="3" name="Retângulo 2">
          <a:hlinkClick xmlns:r="http://schemas.openxmlformats.org/officeDocument/2006/relationships" r:id="rId2"/>
        </xdr:cNvPr>
        <xdr:cNvSpPr/>
      </xdr:nvSpPr>
      <xdr:spPr>
        <a:xfrm>
          <a:off x="1009650" y="666750"/>
          <a:ext cx="2035969" cy="631032"/>
        </a:xfrm>
        <a:prstGeom prst="rect">
          <a:avLst/>
        </a:prstGeom>
        <a:ln>
          <a:noFill/>
        </a:ln>
        <a:effectLst/>
        <a:scene3d>
          <a:camera prst="orthographicFront"/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2500" b="1"/>
            <a:t>1 BOLETO</a:t>
          </a:r>
        </a:p>
      </xdr:txBody>
    </xdr:sp>
    <xdr:clientData/>
  </xdr:twoCellAnchor>
  <xdr:twoCellAnchor>
    <xdr:from>
      <xdr:col>0</xdr:col>
      <xdr:colOff>333375</xdr:colOff>
      <xdr:row>1</xdr:row>
      <xdr:rowOff>38100</xdr:rowOff>
    </xdr:from>
    <xdr:to>
      <xdr:col>10</xdr:col>
      <xdr:colOff>133350</xdr:colOff>
      <xdr:row>8</xdr:row>
      <xdr:rowOff>152400</xdr:rowOff>
    </xdr:to>
    <xdr:sp macro="" textlink="">
      <xdr:nvSpPr>
        <xdr:cNvPr id="4" name="Quadro 3"/>
        <xdr:cNvSpPr/>
      </xdr:nvSpPr>
      <xdr:spPr>
        <a:xfrm>
          <a:off x="333375" y="228600"/>
          <a:ext cx="5895975" cy="1447800"/>
        </a:xfrm>
        <a:prstGeom prst="frame">
          <a:avLst>
            <a:gd name="adj1" fmla="val 460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0</xdr:row>
      <xdr:rowOff>28575</xdr:rowOff>
    </xdr:from>
    <xdr:ext cx="6877050" cy="421077"/>
    <xdr:sp macro="" textlink="">
      <xdr:nvSpPr>
        <xdr:cNvPr id="3" name="Retângulo 2"/>
        <xdr:cNvSpPr/>
      </xdr:nvSpPr>
      <xdr:spPr>
        <a:xfrm>
          <a:off x="476250" y="28575"/>
          <a:ext cx="6877050" cy="421077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pt-BR" sz="2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Valor atualizado de um boleto bancário vencido</a:t>
          </a:r>
        </a:p>
      </xdr:txBody>
    </xdr:sp>
    <xdr:clientData/>
  </xdr:oneCellAnchor>
  <xdr:twoCellAnchor>
    <xdr:from>
      <xdr:col>5</xdr:col>
      <xdr:colOff>1</xdr:colOff>
      <xdr:row>5</xdr:row>
      <xdr:rowOff>104775</xdr:rowOff>
    </xdr:from>
    <xdr:to>
      <xdr:col>6</xdr:col>
      <xdr:colOff>9526</xdr:colOff>
      <xdr:row>8</xdr:row>
      <xdr:rowOff>21432</xdr:rowOff>
    </xdr:to>
    <xdr:sp macro="" textlink="">
      <xdr:nvSpPr>
        <xdr:cNvPr id="4" name="Retângulo 3">
          <a:hlinkClick xmlns:r="http://schemas.openxmlformats.org/officeDocument/2006/relationships" r:id="rId1"/>
        </xdr:cNvPr>
        <xdr:cNvSpPr/>
      </xdr:nvSpPr>
      <xdr:spPr>
        <a:xfrm>
          <a:off x="5248276" y="1171575"/>
          <a:ext cx="1847850" cy="640557"/>
        </a:xfrm>
        <a:prstGeom prst="rect">
          <a:avLst/>
        </a:prstGeom>
        <a:ln>
          <a:noFill/>
        </a:ln>
        <a:effectLst/>
        <a:scene3d>
          <a:camera prst="orthographicFront"/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2500" b="1"/>
            <a:t>MENU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142875</xdr:rowOff>
        </xdr:from>
        <xdr:to>
          <xdr:col>6</xdr:col>
          <xdr:colOff>38100</xdr:colOff>
          <xdr:row>16</xdr:row>
          <xdr:rowOff>38101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INFORMAÇÕES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274108</xdr:colOff>
      <xdr:row>80</xdr:row>
      <xdr:rowOff>84667</xdr:rowOff>
    </xdr:from>
    <xdr:to>
      <xdr:col>8</xdr:col>
      <xdr:colOff>176889</xdr:colOff>
      <xdr:row>1048576</xdr:row>
      <xdr:rowOff>162984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3525" y="15896167"/>
          <a:ext cx="3175677" cy="1439334"/>
        </a:xfrm>
        <a:prstGeom prst="rect">
          <a:avLst/>
        </a:prstGeom>
      </xdr:spPr>
    </xdr:pic>
    <xdr:clientData/>
  </xdr:twoCellAnchor>
  <xdr:twoCellAnchor>
    <xdr:from>
      <xdr:col>5</xdr:col>
      <xdr:colOff>63500</xdr:colOff>
      <xdr:row>77</xdr:row>
      <xdr:rowOff>84667</xdr:rowOff>
    </xdr:from>
    <xdr:to>
      <xdr:col>11</xdr:col>
      <xdr:colOff>63500</xdr:colOff>
      <xdr:row>88</xdr:row>
      <xdr:rowOff>127000</xdr:rowOff>
    </xdr:to>
    <xdr:sp macro="" textlink="">
      <xdr:nvSpPr>
        <xdr:cNvPr id="3" name="Quadro 2"/>
        <xdr:cNvSpPr/>
      </xdr:nvSpPr>
      <xdr:spPr>
        <a:xfrm>
          <a:off x="3862917" y="15324667"/>
          <a:ext cx="3577166" cy="2137833"/>
        </a:xfrm>
        <a:prstGeom prst="frame">
          <a:avLst>
            <a:gd name="adj1" fmla="val 193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476250</xdr:colOff>
      <xdr:row>80</xdr:row>
      <xdr:rowOff>179916</xdr:rowOff>
    </xdr:from>
    <xdr:to>
      <xdr:col>4</xdr:col>
      <xdr:colOff>1026583</xdr:colOff>
      <xdr:row>84</xdr:row>
      <xdr:rowOff>95249</xdr:rowOff>
    </xdr:to>
    <xdr:sp macro="" textlink="">
      <xdr:nvSpPr>
        <xdr:cNvPr id="5" name="Seta para a esquerda e para a direita 4"/>
        <xdr:cNvSpPr/>
      </xdr:nvSpPr>
      <xdr:spPr>
        <a:xfrm>
          <a:off x="1905000" y="15419916"/>
          <a:ext cx="1778000" cy="677333"/>
        </a:xfrm>
        <a:prstGeom prst="left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42333</xdr:colOff>
      <xdr:row>80</xdr:row>
      <xdr:rowOff>42333</xdr:rowOff>
    </xdr:from>
    <xdr:to>
      <xdr:col>3</xdr:col>
      <xdr:colOff>338666</xdr:colOff>
      <xdr:row>85</xdr:row>
      <xdr:rowOff>84667</xdr:rowOff>
    </xdr:to>
    <xdr:sp macro="" textlink="">
      <xdr:nvSpPr>
        <xdr:cNvPr id="6" name="CaixaDeTexto 5"/>
        <xdr:cNvSpPr txBox="1"/>
      </xdr:nvSpPr>
      <xdr:spPr>
        <a:xfrm>
          <a:off x="359833" y="15282333"/>
          <a:ext cx="1407583" cy="994834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Arial Black" pitchFamily="34" charset="0"/>
            </a:rPr>
            <a:t>EXEMPLO</a:t>
          </a:r>
          <a:r>
            <a:rPr lang="pt-BR" sz="1100" b="1" baseline="0">
              <a:solidFill>
                <a:schemeClr val="bg1"/>
              </a:solidFill>
              <a:latin typeface="Arial Black" pitchFamily="34" charset="0"/>
            </a:rPr>
            <a:t> PARA VERIFICAÇÃO DOS VALORES</a:t>
          </a:r>
          <a:endParaRPr lang="pt-BR" sz="1100" b="1">
            <a:solidFill>
              <a:schemeClr val="bg1"/>
            </a:solidFill>
            <a:latin typeface="Arial Black" pitchFamily="34" charset="0"/>
          </a:endParaRPr>
        </a:p>
      </xdr:txBody>
    </xdr:sp>
    <xdr:clientData/>
  </xdr:twoCellAnchor>
  <xdr:oneCellAnchor>
    <xdr:from>
      <xdr:col>0</xdr:col>
      <xdr:colOff>290178</xdr:colOff>
      <xdr:row>0</xdr:row>
      <xdr:rowOff>180072</xdr:rowOff>
    </xdr:from>
    <xdr:ext cx="11211259" cy="1344599"/>
    <xdr:sp macro="" textlink="">
      <xdr:nvSpPr>
        <xdr:cNvPr id="7" name="Retângulo 6"/>
        <xdr:cNvSpPr/>
      </xdr:nvSpPr>
      <xdr:spPr>
        <a:xfrm>
          <a:off x="290178" y="180072"/>
          <a:ext cx="11211259" cy="1344599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Cálculo de juros e multa </a:t>
          </a:r>
        </a:p>
        <a:p>
          <a:pPr algn="ctr"/>
          <a:r>
            <a:rPr lang="pt-BR" sz="4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por boletos em atraso</a:t>
          </a:r>
        </a:p>
      </xdr:txBody>
    </xdr:sp>
    <xdr:clientData/>
  </xdr:oneCellAnchor>
  <xdr:twoCellAnchor>
    <xdr:from>
      <xdr:col>13</xdr:col>
      <xdr:colOff>83344</xdr:colOff>
      <xdr:row>0</xdr:row>
      <xdr:rowOff>107156</xdr:rowOff>
    </xdr:from>
    <xdr:to>
      <xdr:col>13</xdr:col>
      <xdr:colOff>2119313</xdr:colOff>
      <xdr:row>0</xdr:row>
      <xdr:rowOff>738188</xdr:rowOff>
    </xdr:to>
    <xdr:sp macro="" textlink="">
      <xdr:nvSpPr>
        <xdr:cNvPr id="8" name="Retângulo 7">
          <a:hlinkClick xmlns:r="http://schemas.openxmlformats.org/officeDocument/2006/relationships" r:id="rId2"/>
        </xdr:cNvPr>
        <xdr:cNvSpPr/>
      </xdr:nvSpPr>
      <xdr:spPr>
        <a:xfrm>
          <a:off x="11668125" y="107156"/>
          <a:ext cx="2035969" cy="631032"/>
        </a:xfrm>
        <a:prstGeom prst="rect">
          <a:avLst/>
        </a:prstGeom>
        <a:ln>
          <a:noFill/>
        </a:ln>
        <a:effectLst/>
        <a:scene3d>
          <a:camera prst="orthographicFront"/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2800" b="1"/>
            <a:t>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K11"/>
  <sheetViews>
    <sheetView showGridLines="0" showRowColHeaders="0" tabSelected="1" workbookViewId="0">
      <selection activeCell="J5" sqref="J5"/>
    </sheetView>
  </sheetViews>
  <sheetFormatPr defaultColWidth="0" defaultRowHeight="15" zeroHeight="1" x14ac:dyDescent="0.25"/>
  <cols>
    <col min="1" max="1" width="6.28515625" style="2" customWidth="1"/>
    <col min="2" max="10" width="9.140625" style="15" customWidth="1"/>
    <col min="11" max="11" width="4.7109375" style="2" customWidth="1"/>
    <col min="12" max="16384" width="9.140625" style="15" hidden="1"/>
  </cols>
  <sheetData>
    <row r="1" s="2" customFormat="1" x14ac:dyDescent="0.25"/>
    <row r="2" s="2" customFormat="1" x14ac:dyDescent="0.25"/>
    <row r="3" s="2" customFormat="1" x14ac:dyDescent="0.25"/>
    <row r="4" x14ac:dyDescent="0.25"/>
    <row r="5" x14ac:dyDescent="0.25"/>
    <row r="6" x14ac:dyDescent="0.25"/>
    <row r="7" x14ac:dyDescent="0.25"/>
    <row r="8" s="2" customFormat="1" x14ac:dyDescent="0.25"/>
    <row r="9" s="2" customFormat="1" x14ac:dyDescent="0.25"/>
    <row r="10" s="2" customFormat="1" x14ac:dyDescent="0.25"/>
    <row r="11" s="2" customFormat="1" x14ac:dyDescent="0.25"/>
  </sheetData>
  <sheetProtection password="D281" sheet="1" objects="1" scenarios="1" select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W28"/>
  <sheetViews>
    <sheetView showGridLines="0" showRowColHeaders="0" workbookViewId="0">
      <selection activeCell="D16" sqref="D16"/>
    </sheetView>
  </sheetViews>
  <sheetFormatPr defaultColWidth="0" defaultRowHeight="15" zeroHeight="1" x14ac:dyDescent="0.25"/>
  <cols>
    <col min="1" max="1" width="12.85546875" style="2" customWidth="1"/>
    <col min="2" max="2" width="36.7109375" style="2" bestFit="1" customWidth="1"/>
    <col min="3" max="3" width="3.5703125" style="2" customWidth="1"/>
    <col min="4" max="4" width="21.7109375" style="15" customWidth="1"/>
    <col min="5" max="5" width="3.85546875" style="2" customWidth="1"/>
    <col min="6" max="6" width="27.5703125" style="2" customWidth="1"/>
    <col min="7" max="7" width="11.42578125" style="2" customWidth="1"/>
    <col min="8" max="8" width="15.140625" style="2" hidden="1" customWidth="1"/>
    <col min="9" max="9" width="9.140625" style="2" hidden="1" customWidth="1"/>
    <col min="10" max="10" width="10.5703125" style="2" hidden="1"/>
    <col min="11" max="13" width="9.140625" style="2" hidden="1"/>
    <col min="14" max="23" width="0" style="2" hidden="1"/>
    <col min="24" max="16384" width="9.140625" style="2" hidden="1"/>
  </cols>
  <sheetData>
    <row r="1" spans="2:16" x14ac:dyDescent="0.25">
      <c r="D1" s="2"/>
    </row>
    <row r="2" spans="2:16" x14ac:dyDescent="0.25">
      <c r="D2" s="2"/>
    </row>
    <row r="3" spans="2:16" ht="15.75" thickBot="1" x14ac:dyDescent="0.3">
      <c r="D3" s="33"/>
    </row>
    <row r="4" spans="2:16" ht="19.5" thickBot="1" x14ac:dyDescent="0.35">
      <c r="B4" s="3" t="s">
        <v>9</v>
      </c>
      <c r="C4" s="29"/>
      <c r="D4" s="32">
        <v>100</v>
      </c>
      <c r="E4" s="3"/>
      <c r="F4" s="1" t="s">
        <v>3</v>
      </c>
      <c r="K4" s="4"/>
      <c r="O4" s="5" t="s">
        <v>1</v>
      </c>
      <c r="P4" s="5" t="s">
        <v>4</v>
      </c>
    </row>
    <row r="5" spans="2:16" ht="18.75" x14ac:dyDescent="0.3">
      <c r="B5" s="3"/>
      <c r="C5" s="3"/>
      <c r="D5" s="3"/>
      <c r="E5" s="3"/>
      <c r="F5" s="6">
        <f>IF(M7="","",D4+M7+P7)</f>
        <v>109.26692643600001</v>
      </c>
      <c r="O5" s="7">
        <f>D4*D16</f>
        <v>3.6657299999999997E-2</v>
      </c>
      <c r="P5" s="8">
        <f>SUM(F5:F24)</f>
        <v>109.26692643600001</v>
      </c>
    </row>
    <row r="6" spans="2:16" ht="19.5" thickBot="1" x14ac:dyDescent="0.35">
      <c r="B6" s="3"/>
      <c r="C6" s="3"/>
      <c r="D6" s="31"/>
      <c r="E6" s="3"/>
      <c r="F6" s="3"/>
    </row>
    <row r="7" spans="2:16" ht="18.75" x14ac:dyDescent="0.3">
      <c r="B7" s="3" t="s">
        <v>10</v>
      </c>
      <c r="C7" s="29"/>
      <c r="D7" s="30">
        <v>42370</v>
      </c>
      <c r="E7" s="3"/>
      <c r="F7" s="3"/>
      <c r="G7" s="9"/>
      <c r="H7" s="9"/>
      <c r="I7" s="9"/>
      <c r="J7" s="9"/>
      <c r="K7" s="10">
        <f>D10-D7</f>
        <v>152</v>
      </c>
      <c r="M7" s="9">
        <f>IF(K7&gt;0,$D$13*D4,"")</f>
        <v>3.5000000000000004</v>
      </c>
      <c r="N7" s="4">
        <f>IF(K7&gt;0,K7*$D$16,"")</f>
        <v>5.5719095999999996E-2</v>
      </c>
      <c r="O7" s="9">
        <f>IF(K7&gt;0,D4+M7,"")</f>
        <v>103.5</v>
      </c>
      <c r="P7" s="11">
        <f t="shared" ref="P7" si="0">IF(K7&gt;0,O7*N7,"")</f>
        <v>5.7669264359999994</v>
      </c>
    </row>
    <row r="8" spans="2:16" ht="18.75" x14ac:dyDescent="0.3">
      <c r="B8" s="3"/>
      <c r="C8" s="3"/>
      <c r="D8" s="12"/>
      <c r="E8" s="12"/>
      <c r="F8" s="6"/>
      <c r="G8" s="9"/>
      <c r="H8" s="9"/>
    </row>
    <row r="9" spans="2:16" ht="19.5" thickBot="1" x14ac:dyDescent="0.35">
      <c r="B9" s="3"/>
      <c r="C9" s="3"/>
      <c r="D9" s="27"/>
      <c r="E9" s="12"/>
      <c r="F9" s="6"/>
      <c r="G9" s="9"/>
      <c r="H9" s="9"/>
    </row>
    <row r="10" spans="2:16" ht="18.75" x14ac:dyDescent="0.3">
      <c r="B10" s="3" t="s">
        <v>11</v>
      </c>
      <c r="C10" s="29"/>
      <c r="D10" s="30">
        <v>42522</v>
      </c>
      <c r="E10" s="12"/>
      <c r="F10" s="34"/>
      <c r="G10" s="9"/>
      <c r="H10" s="9"/>
    </row>
    <row r="11" spans="2:16" ht="18.75" x14ac:dyDescent="0.3">
      <c r="B11" s="3"/>
      <c r="C11" s="3"/>
      <c r="D11" s="12"/>
      <c r="E11" s="12"/>
      <c r="F11" s="34"/>
      <c r="G11" s="9"/>
      <c r="H11" s="9"/>
    </row>
    <row r="12" spans="2:16" ht="19.5" thickBot="1" x14ac:dyDescent="0.35">
      <c r="B12" s="3"/>
      <c r="C12" s="3"/>
      <c r="D12" s="27"/>
      <c r="E12" s="12"/>
      <c r="F12" s="34"/>
      <c r="G12" s="9"/>
      <c r="H12" s="9"/>
    </row>
    <row r="13" spans="2:16" ht="18.75" x14ac:dyDescent="0.3">
      <c r="B13" s="3" t="s">
        <v>12</v>
      </c>
      <c r="C13" s="29"/>
      <c r="D13" s="28">
        <v>3.5000000000000003E-2</v>
      </c>
      <c r="E13" s="12"/>
      <c r="F13" s="34"/>
      <c r="G13" s="9"/>
      <c r="H13" s="9"/>
    </row>
    <row r="14" spans="2:16" ht="18.75" x14ac:dyDescent="0.3">
      <c r="B14" s="3"/>
      <c r="C14" s="3"/>
      <c r="D14" s="12"/>
      <c r="E14" s="12"/>
      <c r="F14" s="34"/>
      <c r="G14" s="9"/>
      <c r="H14" s="9"/>
    </row>
    <row r="15" spans="2:16" ht="19.5" thickBot="1" x14ac:dyDescent="0.35">
      <c r="B15" s="3"/>
      <c r="C15" s="3"/>
      <c r="D15" s="27"/>
      <c r="E15" s="12"/>
      <c r="F15" s="34"/>
      <c r="G15" s="9"/>
      <c r="H15" s="9"/>
    </row>
    <row r="16" spans="2:16" ht="18.75" x14ac:dyDescent="0.3">
      <c r="B16" s="3" t="s">
        <v>13</v>
      </c>
      <c r="C16" s="29"/>
      <c r="D16" s="28">
        <v>3.6657299999999997E-4</v>
      </c>
      <c r="E16" s="12"/>
      <c r="F16" s="34"/>
      <c r="G16" s="9"/>
      <c r="H16" s="9"/>
    </row>
    <row r="17" spans="4:11" x14ac:dyDescent="0.25">
      <c r="D17" s="13"/>
      <c r="E17" s="13"/>
      <c r="F17" s="9"/>
      <c r="G17" s="9"/>
      <c r="H17" s="9"/>
    </row>
    <row r="18" spans="4:11" x14ac:dyDescent="0.25">
      <c r="D18" s="13"/>
      <c r="E18" s="13"/>
      <c r="F18" s="9"/>
      <c r="G18" s="9"/>
      <c r="H18" s="9"/>
      <c r="K18" s="2" t="s">
        <v>8</v>
      </c>
    </row>
    <row r="19" spans="4:11" hidden="1" x14ac:dyDescent="0.25">
      <c r="D19" s="14"/>
      <c r="E19" s="13"/>
      <c r="F19" s="9"/>
      <c r="G19" s="9"/>
      <c r="H19" s="9"/>
    </row>
    <row r="20" spans="4:11" hidden="1" x14ac:dyDescent="0.25">
      <c r="D20" s="14"/>
      <c r="E20" s="13"/>
      <c r="F20" s="9"/>
      <c r="G20" s="9"/>
      <c r="H20" s="9"/>
    </row>
    <row r="21" spans="4:11" hidden="1" x14ac:dyDescent="0.25">
      <c r="D21" s="14"/>
      <c r="E21" s="13"/>
      <c r="F21" s="9"/>
      <c r="G21" s="9"/>
      <c r="H21" s="9"/>
    </row>
    <row r="22" spans="4:11" hidden="1" x14ac:dyDescent="0.25">
      <c r="D22" s="14"/>
      <c r="E22" s="13"/>
      <c r="F22" s="9"/>
      <c r="G22" s="9"/>
      <c r="H22" s="9"/>
    </row>
    <row r="23" spans="4:11" hidden="1" x14ac:dyDescent="0.25">
      <c r="D23" s="14"/>
      <c r="E23" s="13"/>
      <c r="F23" s="9"/>
      <c r="G23" s="9"/>
      <c r="H23" s="9"/>
    </row>
    <row r="24" spans="4:11" hidden="1" x14ac:dyDescent="0.25">
      <c r="D24" s="14"/>
      <c r="E24" s="13"/>
      <c r="F24" s="9"/>
      <c r="G24" s="9"/>
      <c r="H24" s="9"/>
    </row>
    <row r="25" spans="4:11" hidden="1" x14ac:dyDescent="0.25"/>
    <row r="26" spans="4:11" hidden="1" x14ac:dyDescent="0.25"/>
    <row r="27" spans="4:11" hidden="1" x14ac:dyDescent="0.25"/>
    <row r="28" spans="4:11" hidden="1" x14ac:dyDescent="0.25"/>
  </sheetData>
  <sheetProtection password="D281" sheet="1" objects="1" scenarios="1" selectLockedCells="1"/>
  <mergeCells count="1">
    <mergeCell ref="F10:F16"/>
  </mergeCells>
  <conditionalFormatting sqref="F5">
    <cfRule type="cellIs" dxfId="5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4</xdr:col>
                    <xdr:colOff>209550</xdr:colOff>
                    <xdr:row>8</xdr:row>
                    <xdr:rowOff>142875</xdr:rowOff>
                  </from>
                  <to>
                    <xdr:col>6</xdr:col>
                    <xdr:colOff>38100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R80"/>
  <sheetViews>
    <sheetView showRowColHeaders="0" zoomScale="80" zoomScaleNormal="80" workbookViewId="0"/>
  </sheetViews>
  <sheetFormatPr defaultColWidth="0" defaultRowHeight="15" zeroHeight="1" x14ac:dyDescent="0.25"/>
  <cols>
    <col min="1" max="1" width="5" style="15" customWidth="1"/>
    <col min="2" max="2" width="6" style="16" customWidth="1"/>
    <col min="3" max="3" width="13.140625" style="15" customWidth="1"/>
    <col min="4" max="4" width="15.42578125" style="15" customWidth="1"/>
    <col min="5" max="5" width="10.140625" style="15" customWidth="1"/>
    <col min="6" max="6" width="17.85546875" style="15" customWidth="1"/>
    <col min="7" max="7" width="13.28515625" style="15" customWidth="1"/>
    <col min="8" max="8" width="17.85546875" style="15" customWidth="1"/>
    <col min="9" max="9" width="13.85546875" style="15" customWidth="1"/>
    <col min="10" max="10" width="14.7109375" style="15" customWidth="1"/>
    <col min="11" max="11" width="13.140625" style="15" customWidth="1"/>
    <col min="12" max="12" width="17.85546875" style="15" customWidth="1"/>
    <col min="13" max="13" width="15.28515625" style="15" customWidth="1"/>
    <col min="14" max="14" width="33.5703125" style="15" bestFit="1" customWidth="1"/>
    <col min="15" max="15" width="9.140625" style="15" customWidth="1"/>
    <col min="16" max="16" width="9.140625" style="15" hidden="1"/>
    <col min="17" max="17" width="10.5703125" style="15" hidden="1"/>
    <col min="18" max="18" width="0" style="15" hidden="1"/>
    <col min="19" max="16384" width="9.140625" style="15" hidden="1"/>
  </cols>
  <sheetData>
    <row r="1" spans="2:17" ht="63" customHeight="1" thickBot="1" x14ac:dyDescent="0.3"/>
    <row r="2" spans="2:17" ht="27" thickBot="1" x14ac:dyDescent="0.45">
      <c r="G2" s="16"/>
      <c r="H2" s="16"/>
      <c r="I2" s="16"/>
      <c r="K2" s="17"/>
      <c r="M2" s="17"/>
      <c r="N2" s="18" t="s">
        <v>17</v>
      </c>
    </row>
    <row r="3" spans="2:17" ht="26.25" x14ac:dyDescent="0.4">
      <c r="G3" s="19"/>
      <c r="H3" s="19"/>
      <c r="I3" s="19"/>
      <c r="N3" s="26">
        <f>SUM(N6:N23)</f>
        <v>891.90641990339998</v>
      </c>
    </row>
    <row r="4" spans="2:17" x14ac:dyDescent="0.25"/>
    <row r="5" spans="2:17" s="24" customFormat="1" ht="45" x14ac:dyDescent="0.25">
      <c r="B5" s="35" t="s">
        <v>16</v>
      </c>
      <c r="C5" s="36" t="s">
        <v>19</v>
      </c>
      <c r="D5" s="36" t="s">
        <v>20</v>
      </c>
      <c r="E5" s="36" t="s">
        <v>6</v>
      </c>
      <c r="F5" s="36" t="s">
        <v>21</v>
      </c>
      <c r="G5" s="36" t="s">
        <v>18</v>
      </c>
      <c r="H5" s="36" t="s">
        <v>22</v>
      </c>
      <c r="I5" s="36" t="s">
        <v>23</v>
      </c>
      <c r="J5" s="37" t="s">
        <v>0</v>
      </c>
      <c r="K5" s="36" t="s">
        <v>5</v>
      </c>
      <c r="L5" s="37" t="s">
        <v>2</v>
      </c>
      <c r="M5" s="36" t="s">
        <v>7</v>
      </c>
      <c r="N5" s="37" t="s">
        <v>3</v>
      </c>
    </row>
    <row r="6" spans="2:17" x14ac:dyDescent="0.25">
      <c r="B6" s="16">
        <v>1</v>
      </c>
      <c r="C6" s="14">
        <v>42370</v>
      </c>
      <c r="D6" s="14">
        <v>42614</v>
      </c>
      <c r="E6" s="10">
        <f>D6-C6</f>
        <v>244</v>
      </c>
      <c r="F6" s="20">
        <v>100</v>
      </c>
      <c r="G6" s="21">
        <v>3.5000000000000003E-2</v>
      </c>
      <c r="H6" s="22">
        <v>3.6657299999999997E-4</v>
      </c>
      <c r="I6" s="7">
        <f>IF(E6&gt;0,F6*H6,"")</f>
        <v>3.6657299999999997E-2</v>
      </c>
      <c r="J6" s="9">
        <f>IF(E6&gt;0,G6*F6,"")</f>
        <v>3.5000000000000004</v>
      </c>
      <c r="K6" s="4">
        <f>IF(E6&gt;0,E6*H$6,"")</f>
        <v>8.9443811999999998E-2</v>
      </c>
      <c r="L6" s="9">
        <f>IF(E6&gt;0,F6+J6,"")</f>
        <v>103.5</v>
      </c>
      <c r="M6" s="11">
        <f>IF(E6&gt;0,L6*K6,"")</f>
        <v>9.2574345420000004</v>
      </c>
      <c r="N6" s="9">
        <f>IF(J6="","",F6+J6+M6)</f>
        <v>112.757434542</v>
      </c>
      <c r="O6" s="23"/>
      <c r="P6" s="23"/>
      <c r="Q6" s="23"/>
    </row>
    <row r="7" spans="2:17" x14ac:dyDescent="0.25">
      <c r="B7" s="16">
        <v>2</v>
      </c>
      <c r="C7" s="14">
        <f>EDATE(C6,1)</f>
        <v>42401</v>
      </c>
      <c r="D7" s="14">
        <v>42614</v>
      </c>
      <c r="E7" s="10">
        <f t="shared" ref="E7:E23" si="0">D7-C7</f>
        <v>213</v>
      </c>
      <c r="F7" s="20">
        <v>100</v>
      </c>
      <c r="G7" s="21">
        <v>3.5000000000000003E-2</v>
      </c>
      <c r="H7" s="22">
        <v>3.6657299999999997E-4</v>
      </c>
      <c r="I7" s="7">
        <f t="shared" ref="I7:I70" si="1">IF(E7&gt;0,F7*H7,"")</f>
        <v>3.6657299999999997E-2</v>
      </c>
      <c r="J7" s="9">
        <f t="shared" ref="J7:J70" si="2">IF(E7&gt;0,G7*F7,"")</f>
        <v>3.5000000000000004</v>
      </c>
      <c r="K7" s="4">
        <f t="shared" ref="K7:K70" si="3">IF(E7&gt;0,E7*H$6,"")</f>
        <v>7.8080048999999999E-2</v>
      </c>
      <c r="L7" s="9">
        <f t="shared" ref="L7:L70" si="4">IF(E7&gt;0,F7+J7,"")</f>
        <v>103.5</v>
      </c>
      <c r="M7" s="11">
        <f t="shared" ref="M7:M70" si="5">IF(E7&gt;0,L7*K7,"")</f>
        <v>8.0812850715</v>
      </c>
      <c r="N7" s="9">
        <f t="shared" ref="N7:N70" si="6">IF(J7="","",F7+J7+M7)</f>
        <v>111.58128507150001</v>
      </c>
    </row>
    <row r="8" spans="2:17" x14ac:dyDescent="0.25">
      <c r="B8" s="16">
        <v>3</v>
      </c>
      <c r="C8" s="14">
        <f t="shared" ref="C8:C71" si="7">EDATE(C7,1)</f>
        <v>42430</v>
      </c>
      <c r="D8" s="14">
        <v>42614</v>
      </c>
      <c r="E8" s="10">
        <f t="shared" si="0"/>
        <v>184</v>
      </c>
      <c r="F8" s="20">
        <v>120</v>
      </c>
      <c r="G8" s="21">
        <v>3.5000000000000003E-2</v>
      </c>
      <c r="H8" s="22">
        <v>3.6657299999999997E-4</v>
      </c>
      <c r="I8" s="7">
        <f t="shared" si="1"/>
        <v>4.3988759999999995E-2</v>
      </c>
      <c r="J8" s="9">
        <f t="shared" si="2"/>
        <v>4.2</v>
      </c>
      <c r="K8" s="4">
        <f t="shared" si="3"/>
        <v>6.744943199999999E-2</v>
      </c>
      <c r="L8" s="9">
        <f t="shared" si="4"/>
        <v>124.2</v>
      </c>
      <c r="M8" s="11">
        <f t="shared" si="5"/>
        <v>8.3772194543999987</v>
      </c>
      <c r="N8" s="9">
        <f t="shared" si="6"/>
        <v>132.57721945439999</v>
      </c>
    </row>
    <row r="9" spans="2:17" x14ac:dyDescent="0.25">
      <c r="B9" s="16">
        <v>4</v>
      </c>
      <c r="C9" s="14">
        <f t="shared" si="7"/>
        <v>42461</v>
      </c>
      <c r="D9" s="14">
        <v>42614</v>
      </c>
      <c r="E9" s="10">
        <f t="shared" si="0"/>
        <v>153</v>
      </c>
      <c r="F9" s="20">
        <v>100</v>
      </c>
      <c r="G9" s="21">
        <v>3.5000000000000003E-2</v>
      </c>
      <c r="H9" s="22">
        <v>3.6657299999999997E-4</v>
      </c>
      <c r="I9" s="7">
        <f t="shared" si="1"/>
        <v>3.6657299999999997E-2</v>
      </c>
      <c r="J9" s="9">
        <f t="shared" si="2"/>
        <v>3.5000000000000004</v>
      </c>
      <c r="K9" s="4">
        <f t="shared" si="3"/>
        <v>5.6085668999999998E-2</v>
      </c>
      <c r="L9" s="9">
        <f t="shared" si="4"/>
        <v>103.5</v>
      </c>
      <c r="M9" s="11">
        <f t="shared" si="5"/>
        <v>5.8048667414999997</v>
      </c>
      <c r="N9" s="9">
        <f t="shared" si="6"/>
        <v>109.30486674150001</v>
      </c>
    </row>
    <row r="10" spans="2:17" x14ac:dyDescent="0.25">
      <c r="B10" s="16">
        <v>5</v>
      </c>
      <c r="C10" s="14">
        <f t="shared" si="7"/>
        <v>42491</v>
      </c>
      <c r="D10" s="14">
        <v>42614</v>
      </c>
      <c r="E10" s="10">
        <f t="shared" si="0"/>
        <v>123</v>
      </c>
      <c r="F10" s="20">
        <v>100</v>
      </c>
      <c r="G10" s="21">
        <v>3.5000000000000003E-2</v>
      </c>
      <c r="H10" s="22">
        <v>3.6657299999999997E-4</v>
      </c>
      <c r="I10" s="7">
        <f t="shared" si="1"/>
        <v>3.6657299999999997E-2</v>
      </c>
      <c r="J10" s="9">
        <f t="shared" si="2"/>
        <v>3.5000000000000004</v>
      </c>
      <c r="K10" s="4">
        <f t="shared" si="3"/>
        <v>4.5088478999999994E-2</v>
      </c>
      <c r="L10" s="9">
        <f t="shared" si="4"/>
        <v>103.5</v>
      </c>
      <c r="M10" s="11">
        <f t="shared" si="5"/>
        <v>4.6666575764999996</v>
      </c>
      <c r="N10" s="9">
        <f t="shared" si="6"/>
        <v>108.1666575765</v>
      </c>
    </row>
    <row r="11" spans="2:17" x14ac:dyDescent="0.25">
      <c r="B11" s="16">
        <v>6</v>
      </c>
      <c r="C11" s="14">
        <f t="shared" si="7"/>
        <v>42522</v>
      </c>
      <c r="D11" s="14">
        <v>42614</v>
      </c>
      <c r="E11" s="10">
        <f t="shared" si="0"/>
        <v>92</v>
      </c>
      <c r="F11" s="20">
        <v>100</v>
      </c>
      <c r="G11" s="21">
        <v>3.5000000000000003E-2</v>
      </c>
      <c r="H11" s="22">
        <v>3.6657299999999997E-4</v>
      </c>
      <c r="I11" s="7">
        <f t="shared" si="1"/>
        <v>3.6657299999999997E-2</v>
      </c>
      <c r="J11" s="9">
        <f t="shared" si="2"/>
        <v>3.5000000000000004</v>
      </c>
      <c r="K11" s="4">
        <f t="shared" si="3"/>
        <v>3.3724715999999995E-2</v>
      </c>
      <c r="L11" s="9">
        <f t="shared" si="4"/>
        <v>103.5</v>
      </c>
      <c r="M11" s="11">
        <f t="shared" si="5"/>
        <v>3.4905081059999996</v>
      </c>
      <c r="N11" s="9">
        <f t="shared" si="6"/>
        <v>106.99050810599999</v>
      </c>
    </row>
    <row r="12" spans="2:17" x14ac:dyDescent="0.25">
      <c r="B12" s="16">
        <v>7</v>
      </c>
      <c r="C12" s="14">
        <f t="shared" si="7"/>
        <v>42552</v>
      </c>
      <c r="D12" s="14">
        <v>42614</v>
      </c>
      <c r="E12" s="10">
        <f t="shared" si="0"/>
        <v>62</v>
      </c>
      <c r="F12" s="20">
        <v>100</v>
      </c>
      <c r="G12" s="21">
        <v>3.5000000000000003E-2</v>
      </c>
      <c r="H12" s="22">
        <v>3.6657299999999997E-4</v>
      </c>
      <c r="I12" s="7">
        <f t="shared" si="1"/>
        <v>3.6657299999999997E-2</v>
      </c>
      <c r="J12" s="9">
        <f t="shared" si="2"/>
        <v>3.5000000000000004</v>
      </c>
      <c r="K12" s="4">
        <f t="shared" si="3"/>
        <v>2.2727525999999998E-2</v>
      </c>
      <c r="L12" s="9">
        <f t="shared" si="4"/>
        <v>103.5</v>
      </c>
      <c r="M12" s="11">
        <f t="shared" si="5"/>
        <v>2.3522989409999999</v>
      </c>
      <c r="N12" s="9">
        <f t="shared" si="6"/>
        <v>105.852298941</v>
      </c>
    </row>
    <row r="13" spans="2:17" x14ac:dyDescent="0.25">
      <c r="B13" s="16">
        <v>8</v>
      </c>
      <c r="C13" s="14">
        <f t="shared" si="7"/>
        <v>42583</v>
      </c>
      <c r="D13" s="14">
        <v>42614</v>
      </c>
      <c r="E13" s="10">
        <f t="shared" si="0"/>
        <v>31</v>
      </c>
      <c r="F13" s="20">
        <v>100</v>
      </c>
      <c r="G13" s="21">
        <v>3.5000000000000003E-2</v>
      </c>
      <c r="H13" s="22">
        <v>3.6657299999999997E-4</v>
      </c>
      <c r="I13" s="7">
        <f t="shared" si="1"/>
        <v>3.6657299999999997E-2</v>
      </c>
      <c r="J13" s="9">
        <f t="shared" si="2"/>
        <v>3.5000000000000004</v>
      </c>
      <c r="K13" s="4">
        <f t="shared" si="3"/>
        <v>1.1363762999999999E-2</v>
      </c>
      <c r="L13" s="9">
        <f t="shared" si="4"/>
        <v>103.5</v>
      </c>
      <c r="M13" s="11">
        <f t="shared" si="5"/>
        <v>1.1761494705</v>
      </c>
      <c r="N13" s="9">
        <f t="shared" si="6"/>
        <v>104.67614947049999</v>
      </c>
    </row>
    <row r="14" spans="2:17" x14ac:dyDescent="0.25">
      <c r="B14" s="16">
        <v>9</v>
      </c>
      <c r="C14" s="14">
        <f t="shared" si="7"/>
        <v>42614</v>
      </c>
      <c r="D14" s="14">
        <v>42614</v>
      </c>
      <c r="E14" s="10">
        <f t="shared" si="0"/>
        <v>0</v>
      </c>
      <c r="F14" s="20">
        <v>100</v>
      </c>
      <c r="G14" s="21">
        <v>3.5000000000000003E-2</v>
      </c>
      <c r="H14" s="22">
        <v>3.6657299999999997E-4</v>
      </c>
      <c r="I14" s="7" t="str">
        <f t="shared" si="1"/>
        <v/>
      </c>
      <c r="J14" s="9" t="str">
        <f t="shared" si="2"/>
        <v/>
      </c>
      <c r="K14" s="4" t="str">
        <f t="shared" si="3"/>
        <v/>
      </c>
      <c r="L14" s="9" t="str">
        <f t="shared" si="4"/>
        <v/>
      </c>
      <c r="M14" s="11" t="str">
        <f t="shared" si="5"/>
        <v/>
      </c>
      <c r="N14" s="9" t="str">
        <f t="shared" si="6"/>
        <v/>
      </c>
    </row>
    <row r="15" spans="2:17" x14ac:dyDescent="0.25">
      <c r="B15" s="16">
        <v>10</v>
      </c>
      <c r="C15" s="14">
        <f t="shared" si="7"/>
        <v>42644</v>
      </c>
      <c r="D15" s="14">
        <v>42614</v>
      </c>
      <c r="E15" s="10">
        <f t="shared" si="0"/>
        <v>-30</v>
      </c>
      <c r="F15" s="20">
        <v>100</v>
      </c>
      <c r="G15" s="21">
        <v>3.5000000000000003E-2</v>
      </c>
      <c r="H15" s="22">
        <v>3.6657299999999997E-4</v>
      </c>
      <c r="I15" s="7" t="str">
        <f t="shared" si="1"/>
        <v/>
      </c>
      <c r="J15" s="9" t="str">
        <f t="shared" si="2"/>
        <v/>
      </c>
      <c r="K15" s="4" t="str">
        <f t="shared" si="3"/>
        <v/>
      </c>
      <c r="L15" s="9" t="str">
        <f t="shared" si="4"/>
        <v/>
      </c>
      <c r="M15" s="11" t="str">
        <f t="shared" si="5"/>
        <v/>
      </c>
      <c r="N15" s="9" t="str">
        <f t="shared" si="6"/>
        <v/>
      </c>
    </row>
    <row r="16" spans="2:17" x14ac:dyDescent="0.25">
      <c r="B16" s="16">
        <v>11</v>
      </c>
      <c r="C16" s="14">
        <f t="shared" si="7"/>
        <v>42675</v>
      </c>
      <c r="D16" s="14">
        <v>42614</v>
      </c>
      <c r="E16" s="25">
        <f t="shared" si="0"/>
        <v>-61</v>
      </c>
      <c r="F16" s="20">
        <v>100</v>
      </c>
      <c r="G16" s="21">
        <v>3.5000000000000003E-2</v>
      </c>
      <c r="H16" s="22">
        <v>3.6657299999999997E-4</v>
      </c>
      <c r="I16" s="7" t="str">
        <f t="shared" si="1"/>
        <v/>
      </c>
      <c r="J16" s="9" t="str">
        <f t="shared" si="2"/>
        <v/>
      </c>
      <c r="K16" s="4" t="str">
        <f t="shared" si="3"/>
        <v/>
      </c>
      <c r="L16" s="9" t="str">
        <f t="shared" si="4"/>
        <v/>
      </c>
      <c r="M16" s="11" t="str">
        <f t="shared" si="5"/>
        <v/>
      </c>
      <c r="N16" s="9" t="str">
        <f t="shared" si="6"/>
        <v/>
      </c>
    </row>
    <row r="17" spans="2:18" x14ac:dyDescent="0.25">
      <c r="B17" s="16">
        <v>12</v>
      </c>
      <c r="C17" s="14">
        <f t="shared" si="7"/>
        <v>42705</v>
      </c>
      <c r="D17" s="14">
        <v>42614</v>
      </c>
      <c r="E17" s="10">
        <f t="shared" si="0"/>
        <v>-91</v>
      </c>
      <c r="F17" s="20">
        <v>100</v>
      </c>
      <c r="G17" s="21">
        <v>3.5000000000000003E-2</v>
      </c>
      <c r="H17" s="22">
        <v>3.6657299999999997E-4</v>
      </c>
      <c r="I17" s="7" t="str">
        <f t="shared" si="1"/>
        <v/>
      </c>
      <c r="J17" s="9" t="str">
        <f t="shared" si="2"/>
        <v/>
      </c>
      <c r="K17" s="4" t="str">
        <f t="shared" si="3"/>
        <v/>
      </c>
      <c r="L17" s="9" t="str">
        <f t="shared" si="4"/>
        <v/>
      </c>
      <c r="M17" s="11" t="str">
        <f t="shared" si="5"/>
        <v/>
      </c>
      <c r="N17" s="9" t="str">
        <f t="shared" si="6"/>
        <v/>
      </c>
      <c r="R17" s="15" t="s">
        <v>8</v>
      </c>
    </row>
    <row r="18" spans="2:18" x14ac:dyDescent="0.25">
      <c r="B18" s="16">
        <v>13</v>
      </c>
      <c r="C18" s="14">
        <f t="shared" si="7"/>
        <v>42736</v>
      </c>
      <c r="D18" s="14">
        <v>42614</v>
      </c>
      <c r="E18" s="10">
        <f t="shared" si="0"/>
        <v>-122</v>
      </c>
      <c r="F18" s="20">
        <v>100</v>
      </c>
      <c r="G18" s="21">
        <v>3.5000000000000003E-2</v>
      </c>
      <c r="H18" s="22">
        <v>3.6657299999999997E-4</v>
      </c>
      <c r="I18" s="7" t="str">
        <f t="shared" si="1"/>
        <v/>
      </c>
      <c r="J18" s="9" t="str">
        <f t="shared" si="2"/>
        <v/>
      </c>
      <c r="K18" s="4" t="str">
        <f t="shared" si="3"/>
        <v/>
      </c>
      <c r="L18" s="9" t="str">
        <f t="shared" si="4"/>
        <v/>
      </c>
      <c r="M18" s="11" t="str">
        <f t="shared" si="5"/>
        <v/>
      </c>
      <c r="N18" s="9" t="str">
        <f t="shared" si="6"/>
        <v/>
      </c>
    </row>
    <row r="19" spans="2:18" x14ac:dyDescent="0.25">
      <c r="B19" s="16">
        <v>14</v>
      </c>
      <c r="C19" s="14">
        <f t="shared" si="7"/>
        <v>42767</v>
      </c>
      <c r="D19" s="14">
        <v>42614</v>
      </c>
      <c r="E19" s="10">
        <f t="shared" si="0"/>
        <v>-153</v>
      </c>
      <c r="F19" s="20">
        <v>100</v>
      </c>
      <c r="G19" s="21">
        <v>3.5000000000000003E-2</v>
      </c>
      <c r="H19" s="22">
        <v>3.6657299999999997E-4</v>
      </c>
      <c r="I19" s="7" t="str">
        <f t="shared" si="1"/>
        <v/>
      </c>
      <c r="J19" s="9" t="str">
        <f t="shared" si="2"/>
        <v/>
      </c>
      <c r="K19" s="4" t="str">
        <f t="shared" si="3"/>
        <v/>
      </c>
      <c r="L19" s="9" t="str">
        <f t="shared" si="4"/>
        <v/>
      </c>
      <c r="M19" s="11" t="str">
        <f t="shared" si="5"/>
        <v/>
      </c>
      <c r="N19" s="9" t="str">
        <f t="shared" si="6"/>
        <v/>
      </c>
    </row>
    <row r="20" spans="2:18" x14ac:dyDescent="0.25">
      <c r="B20" s="16">
        <v>15</v>
      </c>
      <c r="C20" s="14">
        <f t="shared" si="7"/>
        <v>42795</v>
      </c>
      <c r="D20" s="14">
        <v>42614</v>
      </c>
      <c r="E20" s="10">
        <f t="shared" si="0"/>
        <v>-181</v>
      </c>
      <c r="F20" s="20">
        <v>100</v>
      </c>
      <c r="G20" s="21">
        <v>3.5000000000000003E-2</v>
      </c>
      <c r="H20" s="22">
        <v>3.6657299999999997E-4</v>
      </c>
      <c r="I20" s="7" t="str">
        <f t="shared" si="1"/>
        <v/>
      </c>
      <c r="J20" s="9" t="str">
        <f t="shared" si="2"/>
        <v/>
      </c>
      <c r="K20" s="4" t="str">
        <f t="shared" si="3"/>
        <v/>
      </c>
      <c r="L20" s="9" t="str">
        <f t="shared" si="4"/>
        <v/>
      </c>
      <c r="M20" s="11" t="str">
        <f t="shared" si="5"/>
        <v/>
      </c>
      <c r="N20" s="9" t="str">
        <f t="shared" si="6"/>
        <v/>
      </c>
    </row>
    <row r="21" spans="2:18" x14ac:dyDescent="0.25">
      <c r="B21" s="16">
        <v>16</v>
      </c>
      <c r="C21" s="14">
        <f t="shared" si="7"/>
        <v>42826</v>
      </c>
      <c r="D21" s="14">
        <v>42614</v>
      </c>
      <c r="E21" s="10">
        <f t="shared" si="0"/>
        <v>-212</v>
      </c>
      <c r="F21" s="20">
        <v>100</v>
      </c>
      <c r="G21" s="21">
        <v>3.5000000000000003E-2</v>
      </c>
      <c r="H21" s="22">
        <v>3.6657299999999997E-4</v>
      </c>
      <c r="I21" s="7" t="str">
        <f t="shared" si="1"/>
        <v/>
      </c>
      <c r="J21" s="9" t="str">
        <f t="shared" si="2"/>
        <v/>
      </c>
      <c r="K21" s="4" t="str">
        <f t="shared" si="3"/>
        <v/>
      </c>
      <c r="L21" s="9" t="str">
        <f t="shared" si="4"/>
        <v/>
      </c>
      <c r="M21" s="11" t="str">
        <f t="shared" si="5"/>
        <v/>
      </c>
      <c r="N21" s="9" t="str">
        <f t="shared" si="6"/>
        <v/>
      </c>
    </row>
    <row r="22" spans="2:18" x14ac:dyDescent="0.25">
      <c r="B22" s="16">
        <v>17</v>
      </c>
      <c r="C22" s="14">
        <f t="shared" si="7"/>
        <v>42856</v>
      </c>
      <c r="D22" s="14">
        <v>42614</v>
      </c>
      <c r="E22" s="10">
        <f t="shared" si="0"/>
        <v>-242</v>
      </c>
      <c r="F22" s="20">
        <v>100</v>
      </c>
      <c r="G22" s="21">
        <v>3.5000000000000003E-2</v>
      </c>
      <c r="H22" s="22">
        <v>3.6657299999999997E-4</v>
      </c>
      <c r="I22" s="7" t="str">
        <f t="shared" si="1"/>
        <v/>
      </c>
      <c r="J22" s="9" t="str">
        <f t="shared" si="2"/>
        <v/>
      </c>
      <c r="K22" s="4" t="str">
        <f t="shared" si="3"/>
        <v/>
      </c>
      <c r="L22" s="9" t="str">
        <f t="shared" si="4"/>
        <v/>
      </c>
      <c r="M22" s="11" t="str">
        <f t="shared" si="5"/>
        <v/>
      </c>
      <c r="N22" s="9" t="str">
        <f t="shared" si="6"/>
        <v/>
      </c>
    </row>
    <row r="23" spans="2:18" x14ac:dyDescent="0.25">
      <c r="B23" s="16">
        <v>18</v>
      </c>
      <c r="C23" s="14">
        <f t="shared" si="7"/>
        <v>42887</v>
      </c>
      <c r="D23" s="14">
        <v>42614</v>
      </c>
      <c r="E23" s="10">
        <f t="shared" si="0"/>
        <v>-273</v>
      </c>
      <c r="F23" s="20">
        <v>100</v>
      </c>
      <c r="G23" s="21">
        <v>3.5000000000000003E-2</v>
      </c>
      <c r="H23" s="22">
        <v>3.6657299999999997E-4</v>
      </c>
      <c r="I23" s="7" t="str">
        <f t="shared" si="1"/>
        <v/>
      </c>
      <c r="J23" s="9" t="str">
        <f t="shared" si="2"/>
        <v/>
      </c>
      <c r="K23" s="4" t="str">
        <f t="shared" si="3"/>
        <v/>
      </c>
      <c r="L23" s="9" t="str">
        <f t="shared" si="4"/>
        <v/>
      </c>
      <c r="M23" s="11" t="str">
        <f t="shared" si="5"/>
        <v/>
      </c>
      <c r="N23" s="9" t="str">
        <f t="shared" si="6"/>
        <v/>
      </c>
    </row>
    <row r="24" spans="2:18" x14ac:dyDescent="0.25">
      <c r="B24" s="16">
        <v>19</v>
      </c>
      <c r="C24" s="14">
        <f t="shared" si="7"/>
        <v>42917</v>
      </c>
      <c r="D24" s="14">
        <v>42614</v>
      </c>
      <c r="E24" s="10">
        <f t="shared" ref="E24:E76" si="8">D24-C24</f>
        <v>-303</v>
      </c>
      <c r="F24" s="20">
        <v>100</v>
      </c>
      <c r="G24" s="21">
        <v>3.5000000000000003E-2</v>
      </c>
      <c r="H24" s="22">
        <v>3.6657299999999997E-4</v>
      </c>
      <c r="I24" s="7" t="str">
        <f t="shared" si="1"/>
        <v/>
      </c>
      <c r="J24" s="9" t="str">
        <f t="shared" si="2"/>
        <v/>
      </c>
      <c r="K24" s="4" t="str">
        <f t="shared" si="3"/>
        <v/>
      </c>
      <c r="L24" s="9" t="str">
        <f t="shared" si="4"/>
        <v/>
      </c>
      <c r="M24" s="11" t="str">
        <f t="shared" si="5"/>
        <v/>
      </c>
      <c r="N24" s="9" t="str">
        <f t="shared" si="6"/>
        <v/>
      </c>
    </row>
    <row r="25" spans="2:18" x14ac:dyDescent="0.25">
      <c r="B25" s="16">
        <v>20</v>
      </c>
      <c r="C25" s="14">
        <f t="shared" si="7"/>
        <v>42948</v>
      </c>
      <c r="D25" s="14">
        <v>42614</v>
      </c>
      <c r="E25" s="10">
        <f t="shared" si="8"/>
        <v>-334</v>
      </c>
      <c r="F25" s="20">
        <v>100</v>
      </c>
      <c r="G25" s="21">
        <v>3.5000000000000003E-2</v>
      </c>
      <c r="H25" s="22">
        <v>3.6657299999999997E-4</v>
      </c>
      <c r="I25" s="7" t="str">
        <f t="shared" si="1"/>
        <v/>
      </c>
      <c r="J25" s="9" t="str">
        <f t="shared" si="2"/>
        <v/>
      </c>
      <c r="K25" s="4" t="str">
        <f t="shared" si="3"/>
        <v/>
      </c>
      <c r="L25" s="9" t="str">
        <f t="shared" si="4"/>
        <v/>
      </c>
      <c r="M25" s="11" t="str">
        <f t="shared" si="5"/>
        <v/>
      </c>
      <c r="N25" s="9" t="str">
        <f t="shared" si="6"/>
        <v/>
      </c>
    </row>
    <row r="26" spans="2:18" x14ac:dyDescent="0.25">
      <c r="B26" s="16">
        <v>21</v>
      </c>
      <c r="C26" s="14">
        <f t="shared" si="7"/>
        <v>42979</v>
      </c>
      <c r="D26" s="14">
        <v>42614</v>
      </c>
      <c r="E26" s="10">
        <f t="shared" si="8"/>
        <v>-365</v>
      </c>
      <c r="F26" s="20">
        <v>100</v>
      </c>
      <c r="G26" s="21">
        <v>3.5000000000000003E-2</v>
      </c>
      <c r="H26" s="22">
        <v>3.6657299999999997E-4</v>
      </c>
      <c r="I26" s="7" t="str">
        <f t="shared" si="1"/>
        <v/>
      </c>
      <c r="J26" s="9" t="str">
        <f t="shared" si="2"/>
        <v/>
      </c>
      <c r="K26" s="4" t="str">
        <f t="shared" si="3"/>
        <v/>
      </c>
      <c r="L26" s="9" t="str">
        <f t="shared" si="4"/>
        <v/>
      </c>
      <c r="M26" s="11" t="str">
        <f t="shared" si="5"/>
        <v/>
      </c>
      <c r="N26" s="9" t="str">
        <f t="shared" si="6"/>
        <v/>
      </c>
    </row>
    <row r="27" spans="2:18" x14ac:dyDescent="0.25">
      <c r="B27" s="16">
        <v>22</v>
      </c>
      <c r="C27" s="14">
        <f t="shared" si="7"/>
        <v>43009</v>
      </c>
      <c r="D27" s="14">
        <v>42614</v>
      </c>
      <c r="E27" s="10">
        <f t="shared" si="8"/>
        <v>-395</v>
      </c>
      <c r="F27" s="20">
        <v>100</v>
      </c>
      <c r="G27" s="21">
        <v>3.5000000000000003E-2</v>
      </c>
      <c r="H27" s="22">
        <v>3.6657299999999997E-4</v>
      </c>
      <c r="I27" s="7" t="str">
        <f t="shared" si="1"/>
        <v/>
      </c>
      <c r="J27" s="9" t="str">
        <f t="shared" si="2"/>
        <v/>
      </c>
      <c r="K27" s="4" t="str">
        <f t="shared" si="3"/>
        <v/>
      </c>
      <c r="L27" s="9" t="str">
        <f t="shared" si="4"/>
        <v/>
      </c>
      <c r="M27" s="11" t="str">
        <f t="shared" si="5"/>
        <v/>
      </c>
      <c r="N27" s="9" t="str">
        <f t="shared" si="6"/>
        <v/>
      </c>
    </row>
    <row r="28" spans="2:18" x14ac:dyDescent="0.25">
      <c r="B28" s="16">
        <v>23</v>
      </c>
      <c r="C28" s="14">
        <f t="shared" si="7"/>
        <v>43040</v>
      </c>
      <c r="D28" s="14">
        <v>42614</v>
      </c>
      <c r="E28" s="10">
        <f t="shared" si="8"/>
        <v>-426</v>
      </c>
      <c r="F28" s="20">
        <v>100</v>
      </c>
      <c r="G28" s="21">
        <v>3.5000000000000003E-2</v>
      </c>
      <c r="H28" s="22">
        <v>3.6657299999999997E-4</v>
      </c>
      <c r="I28" s="7" t="str">
        <f t="shared" si="1"/>
        <v/>
      </c>
      <c r="J28" s="9" t="str">
        <f t="shared" si="2"/>
        <v/>
      </c>
      <c r="K28" s="4" t="str">
        <f t="shared" si="3"/>
        <v/>
      </c>
      <c r="L28" s="9" t="str">
        <f t="shared" si="4"/>
        <v/>
      </c>
      <c r="M28" s="11" t="str">
        <f t="shared" si="5"/>
        <v/>
      </c>
      <c r="N28" s="9" t="str">
        <f t="shared" si="6"/>
        <v/>
      </c>
    </row>
    <row r="29" spans="2:18" x14ac:dyDescent="0.25">
      <c r="B29" s="16">
        <v>24</v>
      </c>
      <c r="C29" s="14">
        <f t="shared" si="7"/>
        <v>43070</v>
      </c>
      <c r="D29" s="14">
        <v>42614</v>
      </c>
      <c r="E29" s="10">
        <f t="shared" si="8"/>
        <v>-456</v>
      </c>
      <c r="F29" s="20">
        <v>100</v>
      </c>
      <c r="G29" s="21">
        <v>3.5000000000000003E-2</v>
      </c>
      <c r="H29" s="22">
        <v>3.6657299999999997E-4</v>
      </c>
      <c r="I29" s="7" t="str">
        <f t="shared" si="1"/>
        <v/>
      </c>
      <c r="J29" s="9" t="str">
        <f t="shared" si="2"/>
        <v/>
      </c>
      <c r="K29" s="4" t="str">
        <f t="shared" si="3"/>
        <v/>
      </c>
      <c r="L29" s="9" t="str">
        <f t="shared" si="4"/>
        <v/>
      </c>
      <c r="M29" s="11" t="str">
        <f t="shared" si="5"/>
        <v/>
      </c>
      <c r="N29" s="9" t="str">
        <f t="shared" si="6"/>
        <v/>
      </c>
    </row>
    <row r="30" spans="2:18" x14ac:dyDescent="0.25">
      <c r="B30" s="16">
        <v>25</v>
      </c>
      <c r="C30" s="14">
        <f t="shared" si="7"/>
        <v>43101</v>
      </c>
      <c r="D30" s="14">
        <v>42614</v>
      </c>
      <c r="E30" s="10">
        <f t="shared" si="8"/>
        <v>-487</v>
      </c>
      <c r="F30" s="20">
        <v>100</v>
      </c>
      <c r="G30" s="21">
        <v>3.5000000000000003E-2</v>
      </c>
      <c r="H30" s="22">
        <v>3.6657299999999997E-4</v>
      </c>
      <c r="I30" s="7" t="str">
        <f t="shared" si="1"/>
        <v/>
      </c>
      <c r="J30" s="9" t="str">
        <f t="shared" si="2"/>
        <v/>
      </c>
      <c r="K30" s="4" t="str">
        <f t="shared" si="3"/>
        <v/>
      </c>
      <c r="L30" s="9" t="str">
        <f t="shared" si="4"/>
        <v/>
      </c>
      <c r="M30" s="11" t="str">
        <f t="shared" si="5"/>
        <v/>
      </c>
      <c r="N30" s="9" t="str">
        <f t="shared" si="6"/>
        <v/>
      </c>
    </row>
    <row r="31" spans="2:18" x14ac:dyDescent="0.25">
      <c r="B31" s="16">
        <v>26</v>
      </c>
      <c r="C31" s="14">
        <f t="shared" si="7"/>
        <v>43132</v>
      </c>
      <c r="D31" s="14">
        <v>42614</v>
      </c>
      <c r="E31" s="10">
        <f t="shared" si="8"/>
        <v>-518</v>
      </c>
      <c r="F31" s="20">
        <v>100</v>
      </c>
      <c r="G31" s="21">
        <v>3.5000000000000003E-2</v>
      </c>
      <c r="H31" s="22">
        <v>3.6657299999999997E-4</v>
      </c>
      <c r="I31" s="7" t="str">
        <f t="shared" si="1"/>
        <v/>
      </c>
      <c r="J31" s="9" t="str">
        <f t="shared" si="2"/>
        <v/>
      </c>
      <c r="K31" s="4" t="str">
        <f t="shared" si="3"/>
        <v/>
      </c>
      <c r="L31" s="9" t="str">
        <f t="shared" si="4"/>
        <v/>
      </c>
      <c r="M31" s="11" t="str">
        <f t="shared" si="5"/>
        <v/>
      </c>
      <c r="N31" s="9" t="str">
        <f t="shared" si="6"/>
        <v/>
      </c>
    </row>
    <row r="32" spans="2:18" x14ac:dyDescent="0.25">
      <c r="B32" s="16">
        <v>27</v>
      </c>
      <c r="C32" s="14">
        <f t="shared" si="7"/>
        <v>43160</v>
      </c>
      <c r="D32" s="14">
        <v>42614</v>
      </c>
      <c r="E32" s="10">
        <f t="shared" si="8"/>
        <v>-546</v>
      </c>
      <c r="F32" s="20">
        <v>100</v>
      </c>
      <c r="G32" s="21">
        <v>3.5000000000000003E-2</v>
      </c>
      <c r="H32" s="22">
        <v>3.6657299999999997E-4</v>
      </c>
      <c r="I32" s="7" t="str">
        <f t="shared" si="1"/>
        <v/>
      </c>
      <c r="J32" s="9" t="str">
        <f t="shared" si="2"/>
        <v/>
      </c>
      <c r="K32" s="4" t="str">
        <f t="shared" si="3"/>
        <v/>
      </c>
      <c r="L32" s="9" t="str">
        <f t="shared" si="4"/>
        <v/>
      </c>
      <c r="M32" s="11" t="str">
        <f t="shared" si="5"/>
        <v/>
      </c>
      <c r="N32" s="9" t="str">
        <f t="shared" si="6"/>
        <v/>
      </c>
    </row>
    <row r="33" spans="2:14" x14ac:dyDescent="0.25">
      <c r="B33" s="16">
        <v>28</v>
      </c>
      <c r="C33" s="14">
        <f t="shared" si="7"/>
        <v>43191</v>
      </c>
      <c r="D33" s="14">
        <v>42614</v>
      </c>
      <c r="E33" s="10">
        <f t="shared" si="8"/>
        <v>-577</v>
      </c>
      <c r="F33" s="20">
        <v>100</v>
      </c>
      <c r="G33" s="21">
        <v>3.5000000000000003E-2</v>
      </c>
      <c r="H33" s="22">
        <v>3.6657299999999997E-4</v>
      </c>
      <c r="I33" s="7" t="str">
        <f t="shared" si="1"/>
        <v/>
      </c>
      <c r="J33" s="9" t="str">
        <f t="shared" si="2"/>
        <v/>
      </c>
      <c r="K33" s="4" t="str">
        <f t="shared" si="3"/>
        <v/>
      </c>
      <c r="L33" s="9" t="str">
        <f t="shared" si="4"/>
        <v/>
      </c>
      <c r="M33" s="11" t="str">
        <f t="shared" si="5"/>
        <v/>
      </c>
      <c r="N33" s="9" t="str">
        <f t="shared" si="6"/>
        <v/>
      </c>
    </row>
    <row r="34" spans="2:14" x14ac:dyDescent="0.25">
      <c r="B34" s="16">
        <v>29</v>
      </c>
      <c r="C34" s="14">
        <f t="shared" si="7"/>
        <v>43221</v>
      </c>
      <c r="D34" s="14">
        <v>42614</v>
      </c>
      <c r="E34" s="10">
        <f t="shared" si="8"/>
        <v>-607</v>
      </c>
      <c r="F34" s="20">
        <v>100</v>
      </c>
      <c r="G34" s="21">
        <v>3.5000000000000003E-2</v>
      </c>
      <c r="H34" s="22">
        <v>3.6657299999999997E-4</v>
      </c>
      <c r="I34" s="7" t="str">
        <f t="shared" si="1"/>
        <v/>
      </c>
      <c r="J34" s="9" t="str">
        <f t="shared" si="2"/>
        <v/>
      </c>
      <c r="K34" s="4" t="str">
        <f t="shared" si="3"/>
        <v/>
      </c>
      <c r="L34" s="9" t="str">
        <f t="shared" si="4"/>
        <v/>
      </c>
      <c r="M34" s="11" t="str">
        <f t="shared" si="5"/>
        <v/>
      </c>
      <c r="N34" s="9" t="str">
        <f t="shared" si="6"/>
        <v/>
      </c>
    </row>
    <row r="35" spans="2:14" x14ac:dyDescent="0.25">
      <c r="B35" s="16">
        <v>30</v>
      </c>
      <c r="C35" s="14">
        <f t="shared" si="7"/>
        <v>43252</v>
      </c>
      <c r="D35" s="14">
        <v>42614</v>
      </c>
      <c r="E35" s="10">
        <f t="shared" si="8"/>
        <v>-638</v>
      </c>
      <c r="F35" s="20">
        <v>100</v>
      </c>
      <c r="G35" s="21">
        <v>3.5000000000000003E-2</v>
      </c>
      <c r="H35" s="22">
        <v>3.6657299999999997E-4</v>
      </c>
      <c r="I35" s="7" t="str">
        <f t="shared" si="1"/>
        <v/>
      </c>
      <c r="J35" s="9" t="str">
        <f t="shared" si="2"/>
        <v/>
      </c>
      <c r="K35" s="4" t="str">
        <f t="shared" si="3"/>
        <v/>
      </c>
      <c r="L35" s="9" t="str">
        <f t="shared" si="4"/>
        <v/>
      </c>
      <c r="M35" s="11" t="str">
        <f t="shared" si="5"/>
        <v/>
      </c>
      <c r="N35" s="9" t="str">
        <f t="shared" si="6"/>
        <v/>
      </c>
    </row>
    <row r="36" spans="2:14" x14ac:dyDescent="0.25">
      <c r="B36" s="16">
        <v>31</v>
      </c>
      <c r="C36" s="14">
        <f t="shared" si="7"/>
        <v>43282</v>
      </c>
      <c r="D36" s="14">
        <v>42614</v>
      </c>
      <c r="E36" s="10">
        <f t="shared" si="8"/>
        <v>-668</v>
      </c>
      <c r="F36" s="20">
        <v>100</v>
      </c>
      <c r="G36" s="21">
        <v>3.5000000000000003E-2</v>
      </c>
      <c r="H36" s="22">
        <v>3.6657299999999997E-4</v>
      </c>
      <c r="I36" s="7" t="str">
        <f t="shared" si="1"/>
        <v/>
      </c>
      <c r="J36" s="9" t="str">
        <f t="shared" si="2"/>
        <v/>
      </c>
      <c r="K36" s="4" t="str">
        <f t="shared" si="3"/>
        <v/>
      </c>
      <c r="L36" s="9" t="str">
        <f t="shared" si="4"/>
        <v/>
      </c>
      <c r="M36" s="11" t="str">
        <f t="shared" si="5"/>
        <v/>
      </c>
      <c r="N36" s="9" t="str">
        <f t="shared" si="6"/>
        <v/>
      </c>
    </row>
    <row r="37" spans="2:14" x14ac:dyDescent="0.25">
      <c r="B37" s="16">
        <v>32</v>
      </c>
      <c r="C37" s="14">
        <f t="shared" si="7"/>
        <v>43313</v>
      </c>
      <c r="D37" s="14">
        <v>42614</v>
      </c>
      <c r="E37" s="10">
        <f t="shared" si="8"/>
        <v>-699</v>
      </c>
      <c r="F37" s="20">
        <v>100</v>
      </c>
      <c r="G37" s="21">
        <v>3.5000000000000003E-2</v>
      </c>
      <c r="H37" s="22">
        <v>3.6657299999999997E-4</v>
      </c>
      <c r="I37" s="7" t="str">
        <f t="shared" si="1"/>
        <v/>
      </c>
      <c r="J37" s="9" t="str">
        <f t="shared" si="2"/>
        <v/>
      </c>
      <c r="K37" s="4" t="str">
        <f t="shared" si="3"/>
        <v/>
      </c>
      <c r="L37" s="9" t="str">
        <f t="shared" si="4"/>
        <v/>
      </c>
      <c r="M37" s="11" t="str">
        <f t="shared" si="5"/>
        <v/>
      </c>
      <c r="N37" s="9" t="str">
        <f t="shared" si="6"/>
        <v/>
      </c>
    </row>
    <row r="38" spans="2:14" x14ac:dyDescent="0.25">
      <c r="B38" s="16">
        <v>33</v>
      </c>
      <c r="C38" s="14">
        <f t="shared" si="7"/>
        <v>43344</v>
      </c>
      <c r="D38" s="14">
        <v>42614</v>
      </c>
      <c r="E38" s="10">
        <f t="shared" si="8"/>
        <v>-730</v>
      </c>
      <c r="F38" s="20">
        <v>100</v>
      </c>
      <c r="G38" s="21">
        <v>3.5000000000000003E-2</v>
      </c>
      <c r="H38" s="22">
        <v>3.6657299999999997E-4</v>
      </c>
      <c r="I38" s="7" t="str">
        <f t="shared" si="1"/>
        <v/>
      </c>
      <c r="J38" s="9" t="str">
        <f t="shared" si="2"/>
        <v/>
      </c>
      <c r="K38" s="4" t="str">
        <f t="shared" si="3"/>
        <v/>
      </c>
      <c r="L38" s="9" t="str">
        <f t="shared" si="4"/>
        <v/>
      </c>
      <c r="M38" s="11" t="str">
        <f t="shared" si="5"/>
        <v/>
      </c>
      <c r="N38" s="9" t="str">
        <f t="shared" si="6"/>
        <v/>
      </c>
    </row>
    <row r="39" spans="2:14" x14ac:dyDescent="0.25">
      <c r="B39" s="16">
        <v>34</v>
      </c>
      <c r="C39" s="14">
        <f t="shared" si="7"/>
        <v>43374</v>
      </c>
      <c r="D39" s="14">
        <v>42614</v>
      </c>
      <c r="E39" s="10">
        <f t="shared" si="8"/>
        <v>-760</v>
      </c>
      <c r="F39" s="20">
        <v>100</v>
      </c>
      <c r="G39" s="21">
        <v>3.5000000000000003E-2</v>
      </c>
      <c r="H39" s="22">
        <v>3.6657299999999997E-4</v>
      </c>
      <c r="I39" s="7" t="str">
        <f t="shared" si="1"/>
        <v/>
      </c>
      <c r="J39" s="9" t="str">
        <f t="shared" si="2"/>
        <v/>
      </c>
      <c r="K39" s="4" t="str">
        <f t="shared" si="3"/>
        <v/>
      </c>
      <c r="L39" s="9" t="str">
        <f t="shared" si="4"/>
        <v/>
      </c>
      <c r="M39" s="11" t="str">
        <f t="shared" si="5"/>
        <v/>
      </c>
      <c r="N39" s="9" t="str">
        <f t="shared" si="6"/>
        <v/>
      </c>
    </row>
    <row r="40" spans="2:14" x14ac:dyDescent="0.25">
      <c r="B40" s="16">
        <v>35</v>
      </c>
      <c r="C40" s="14">
        <f t="shared" si="7"/>
        <v>43405</v>
      </c>
      <c r="D40" s="14">
        <v>42539</v>
      </c>
      <c r="E40" s="10">
        <f t="shared" si="8"/>
        <v>-866</v>
      </c>
      <c r="F40" s="20">
        <v>100</v>
      </c>
      <c r="G40" s="21">
        <v>3.5000000000000003E-2</v>
      </c>
      <c r="H40" s="22">
        <v>3.6657299999999997E-4</v>
      </c>
      <c r="I40" s="7" t="str">
        <f t="shared" si="1"/>
        <v/>
      </c>
      <c r="J40" s="9" t="str">
        <f t="shared" si="2"/>
        <v/>
      </c>
      <c r="K40" s="4" t="str">
        <f t="shared" si="3"/>
        <v/>
      </c>
      <c r="L40" s="9" t="str">
        <f t="shared" si="4"/>
        <v/>
      </c>
      <c r="M40" s="11" t="str">
        <f t="shared" si="5"/>
        <v/>
      </c>
      <c r="N40" s="9" t="str">
        <f t="shared" si="6"/>
        <v/>
      </c>
    </row>
    <row r="41" spans="2:14" x14ac:dyDescent="0.25">
      <c r="B41" s="16">
        <v>36</v>
      </c>
      <c r="C41" s="14">
        <f t="shared" si="7"/>
        <v>43435</v>
      </c>
      <c r="D41" s="14">
        <v>42540</v>
      </c>
      <c r="E41" s="10">
        <f t="shared" si="8"/>
        <v>-895</v>
      </c>
      <c r="F41" s="20">
        <v>100</v>
      </c>
      <c r="G41" s="21">
        <v>3.5000000000000003E-2</v>
      </c>
      <c r="H41" s="22">
        <v>3.6657299999999997E-4</v>
      </c>
      <c r="I41" s="7" t="str">
        <f t="shared" si="1"/>
        <v/>
      </c>
      <c r="J41" s="9" t="str">
        <f t="shared" si="2"/>
        <v/>
      </c>
      <c r="K41" s="4" t="str">
        <f t="shared" si="3"/>
        <v/>
      </c>
      <c r="L41" s="9" t="str">
        <f t="shared" si="4"/>
        <v/>
      </c>
      <c r="M41" s="11" t="str">
        <f t="shared" si="5"/>
        <v/>
      </c>
      <c r="N41" s="9" t="str">
        <f t="shared" si="6"/>
        <v/>
      </c>
    </row>
    <row r="42" spans="2:14" x14ac:dyDescent="0.25">
      <c r="B42" s="16">
        <v>37</v>
      </c>
      <c r="C42" s="14">
        <f t="shared" si="7"/>
        <v>43466</v>
      </c>
      <c r="D42" s="14">
        <v>42541</v>
      </c>
      <c r="E42" s="10">
        <f t="shared" si="8"/>
        <v>-925</v>
      </c>
      <c r="F42" s="20">
        <v>100</v>
      </c>
      <c r="G42" s="21">
        <v>3.5000000000000003E-2</v>
      </c>
      <c r="H42" s="22">
        <v>3.6657299999999997E-4</v>
      </c>
      <c r="I42" s="7" t="str">
        <f t="shared" si="1"/>
        <v/>
      </c>
      <c r="J42" s="9" t="str">
        <f t="shared" si="2"/>
        <v/>
      </c>
      <c r="K42" s="4" t="str">
        <f t="shared" si="3"/>
        <v/>
      </c>
      <c r="L42" s="9" t="str">
        <f t="shared" si="4"/>
        <v/>
      </c>
      <c r="M42" s="11" t="str">
        <f t="shared" si="5"/>
        <v/>
      </c>
      <c r="N42" s="9" t="str">
        <f t="shared" si="6"/>
        <v/>
      </c>
    </row>
    <row r="43" spans="2:14" x14ac:dyDescent="0.25">
      <c r="B43" s="16">
        <v>38</v>
      </c>
      <c r="C43" s="14">
        <f t="shared" si="7"/>
        <v>43497</v>
      </c>
      <c r="D43" s="14">
        <v>42542</v>
      </c>
      <c r="E43" s="10">
        <f t="shared" si="8"/>
        <v>-955</v>
      </c>
      <c r="F43" s="20">
        <v>100</v>
      </c>
      <c r="G43" s="21">
        <v>3.5000000000000003E-2</v>
      </c>
      <c r="H43" s="22">
        <v>3.6657299999999997E-4</v>
      </c>
      <c r="I43" s="7" t="str">
        <f t="shared" si="1"/>
        <v/>
      </c>
      <c r="J43" s="9" t="str">
        <f t="shared" si="2"/>
        <v/>
      </c>
      <c r="K43" s="4" t="str">
        <f t="shared" si="3"/>
        <v/>
      </c>
      <c r="L43" s="9" t="str">
        <f t="shared" si="4"/>
        <v/>
      </c>
      <c r="M43" s="11" t="str">
        <f t="shared" si="5"/>
        <v/>
      </c>
      <c r="N43" s="9" t="str">
        <f t="shared" si="6"/>
        <v/>
      </c>
    </row>
    <row r="44" spans="2:14" x14ac:dyDescent="0.25">
      <c r="B44" s="16">
        <v>39</v>
      </c>
      <c r="C44" s="14">
        <f t="shared" si="7"/>
        <v>43525</v>
      </c>
      <c r="D44" s="14">
        <v>42543</v>
      </c>
      <c r="E44" s="10">
        <f t="shared" si="8"/>
        <v>-982</v>
      </c>
      <c r="F44" s="20">
        <v>100</v>
      </c>
      <c r="G44" s="21">
        <v>3.5000000000000003E-2</v>
      </c>
      <c r="H44" s="22">
        <v>3.6657299999999997E-4</v>
      </c>
      <c r="I44" s="7" t="str">
        <f t="shared" si="1"/>
        <v/>
      </c>
      <c r="J44" s="9" t="str">
        <f t="shared" si="2"/>
        <v/>
      </c>
      <c r="K44" s="4" t="str">
        <f t="shared" si="3"/>
        <v/>
      </c>
      <c r="L44" s="9" t="str">
        <f t="shared" si="4"/>
        <v/>
      </c>
      <c r="M44" s="11" t="str">
        <f t="shared" si="5"/>
        <v/>
      </c>
      <c r="N44" s="9" t="str">
        <f t="shared" si="6"/>
        <v/>
      </c>
    </row>
    <row r="45" spans="2:14" x14ac:dyDescent="0.25">
      <c r="B45" s="16">
        <v>40</v>
      </c>
      <c r="C45" s="14">
        <f t="shared" si="7"/>
        <v>43556</v>
      </c>
      <c r="D45" s="14">
        <v>42544</v>
      </c>
      <c r="E45" s="10">
        <f t="shared" si="8"/>
        <v>-1012</v>
      </c>
      <c r="F45" s="20">
        <v>100</v>
      </c>
      <c r="G45" s="21">
        <v>3.5000000000000003E-2</v>
      </c>
      <c r="H45" s="22">
        <v>3.6657299999999997E-4</v>
      </c>
      <c r="I45" s="7" t="str">
        <f t="shared" si="1"/>
        <v/>
      </c>
      <c r="J45" s="9" t="str">
        <f t="shared" si="2"/>
        <v/>
      </c>
      <c r="K45" s="4" t="str">
        <f t="shared" si="3"/>
        <v/>
      </c>
      <c r="L45" s="9" t="str">
        <f t="shared" si="4"/>
        <v/>
      </c>
      <c r="M45" s="11" t="str">
        <f t="shared" si="5"/>
        <v/>
      </c>
      <c r="N45" s="9" t="str">
        <f t="shared" si="6"/>
        <v/>
      </c>
    </row>
    <row r="46" spans="2:14" x14ac:dyDescent="0.25">
      <c r="B46" s="16">
        <v>41</v>
      </c>
      <c r="C46" s="14">
        <f t="shared" si="7"/>
        <v>43586</v>
      </c>
      <c r="D46" s="14">
        <v>42545</v>
      </c>
      <c r="E46" s="10">
        <f t="shared" si="8"/>
        <v>-1041</v>
      </c>
      <c r="F46" s="20">
        <v>100</v>
      </c>
      <c r="G46" s="21">
        <v>3.5000000000000003E-2</v>
      </c>
      <c r="H46" s="22">
        <v>3.6657299999999997E-4</v>
      </c>
      <c r="I46" s="7" t="str">
        <f t="shared" si="1"/>
        <v/>
      </c>
      <c r="J46" s="9" t="str">
        <f t="shared" si="2"/>
        <v/>
      </c>
      <c r="K46" s="4" t="str">
        <f t="shared" si="3"/>
        <v/>
      </c>
      <c r="L46" s="9" t="str">
        <f t="shared" si="4"/>
        <v/>
      </c>
      <c r="M46" s="11" t="str">
        <f t="shared" si="5"/>
        <v/>
      </c>
      <c r="N46" s="9" t="str">
        <f t="shared" si="6"/>
        <v/>
      </c>
    </row>
    <row r="47" spans="2:14" x14ac:dyDescent="0.25">
      <c r="B47" s="16">
        <v>42</v>
      </c>
      <c r="C47" s="14">
        <f t="shared" si="7"/>
        <v>43617</v>
      </c>
      <c r="D47" s="14">
        <v>42546</v>
      </c>
      <c r="E47" s="10">
        <f t="shared" si="8"/>
        <v>-1071</v>
      </c>
      <c r="F47" s="20">
        <v>100</v>
      </c>
      <c r="G47" s="21">
        <v>3.5000000000000003E-2</v>
      </c>
      <c r="H47" s="22">
        <v>3.6657299999999997E-4</v>
      </c>
      <c r="I47" s="7" t="str">
        <f t="shared" si="1"/>
        <v/>
      </c>
      <c r="J47" s="9" t="str">
        <f t="shared" si="2"/>
        <v/>
      </c>
      <c r="K47" s="4" t="str">
        <f t="shared" si="3"/>
        <v/>
      </c>
      <c r="L47" s="9" t="str">
        <f t="shared" si="4"/>
        <v/>
      </c>
      <c r="M47" s="11" t="str">
        <f t="shared" si="5"/>
        <v/>
      </c>
      <c r="N47" s="9" t="str">
        <f t="shared" si="6"/>
        <v/>
      </c>
    </row>
    <row r="48" spans="2:14" x14ac:dyDescent="0.25">
      <c r="B48" s="16">
        <v>43</v>
      </c>
      <c r="C48" s="14">
        <f t="shared" si="7"/>
        <v>43647</v>
      </c>
      <c r="D48" s="14">
        <v>42547</v>
      </c>
      <c r="E48" s="10">
        <f t="shared" si="8"/>
        <v>-1100</v>
      </c>
      <c r="F48" s="20">
        <v>100</v>
      </c>
      <c r="G48" s="21">
        <v>3.5000000000000003E-2</v>
      </c>
      <c r="H48" s="22">
        <v>3.6657299999999997E-4</v>
      </c>
      <c r="I48" s="7" t="str">
        <f t="shared" si="1"/>
        <v/>
      </c>
      <c r="J48" s="9" t="str">
        <f t="shared" si="2"/>
        <v/>
      </c>
      <c r="K48" s="4" t="str">
        <f t="shared" si="3"/>
        <v/>
      </c>
      <c r="L48" s="9" t="str">
        <f t="shared" si="4"/>
        <v/>
      </c>
      <c r="M48" s="11" t="str">
        <f t="shared" si="5"/>
        <v/>
      </c>
      <c r="N48" s="9" t="str">
        <f t="shared" si="6"/>
        <v/>
      </c>
    </row>
    <row r="49" spans="2:14" x14ac:dyDescent="0.25">
      <c r="B49" s="16">
        <v>44</v>
      </c>
      <c r="C49" s="14">
        <f t="shared" si="7"/>
        <v>43678</v>
      </c>
      <c r="D49" s="14">
        <v>42548</v>
      </c>
      <c r="E49" s="10">
        <f t="shared" si="8"/>
        <v>-1130</v>
      </c>
      <c r="F49" s="20">
        <v>100</v>
      </c>
      <c r="G49" s="21">
        <v>3.5000000000000003E-2</v>
      </c>
      <c r="H49" s="22">
        <v>3.6657299999999997E-4</v>
      </c>
      <c r="I49" s="7" t="str">
        <f t="shared" si="1"/>
        <v/>
      </c>
      <c r="J49" s="9" t="str">
        <f t="shared" si="2"/>
        <v/>
      </c>
      <c r="K49" s="4" t="str">
        <f t="shared" si="3"/>
        <v/>
      </c>
      <c r="L49" s="9" t="str">
        <f t="shared" si="4"/>
        <v/>
      </c>
      <c r="M49" s="11" t="str">
        <f t="shared" si="5"/>
        <v/>
      </c>
      <c r="N49" s="9" t="str">
        <f t="shared" si="6"/>
        <v/>
      </c>
    </row>
    <row r="50" spans="2:14" x14ac:dyDescent="0.25">
      <c r="B50" s="16">
        <v>45</v>
      </c>
      <c r="C50" s="14">
        <f t="shared" si="7"/>
        <v>43709</v>
      </c>
      <c r="D50" s="14">
        <v>42549</v>
      </c>
      <c r="E50" s="10">
        <f t="shared" si="8"/>
        <v>-1160</v>
      </c>
      <c r="F50" s="20">
        <v>100</v>
      </c>
      <c r="G50" s="21">
        <v>3.5000000000000003E-2</v>
      </c>
      <c r="H50" s="22">
        <v>3.6657299999999997E-4</v>
      </c>
      <c r="I50" s="7" t="str">
        <f t="shared" si="1"/>
        <v/>
      </c>
      <c r="J50" s="9" t="str">
        <f t="shared" si="2"/>
        <v/>
      </c>
      <c r="K50" s="4" t="str">
        <f t="shared" si="3"/>
        <v/>
      </c>
      <c r="L50" s="9" t="str">
        <f t="shared" si="4"/>
        <v/>
      </c>
      <c r="M50" s="11" t="str">
        <f t="shared" si="5"/>
        <v/>
      </c>
      <c r="N50" s="9" t="str">
        <f t="shared" si="6"/>
        <v/>
      </c>
    </row>
    <row r="51" spans="2:14" x14ac:dyDescent="0.25">
      <c r="B51" s="16">
        <v>46</v>
      </c>
      <c r="C51" s="14">
        <f t="shared" si="7"/>
        <v>43739</v>
      </c>
      <c r="D51" s="14">
        <v>42550</v>
      </c>
      <c r="E51" s="10">
        <f t="shared" si="8"/>
        <v>-1189</v>
      </c>
      <c r="F51" s="20">
        <v>100</v>
      </c>
      <c r="G51" s="21">
        <v>3.5000000000000003E-2</v>
      </c>
      <c r="H51" s="22">
        <v>3.6657299999999997E-4</v>
      </c>
      <c r="I51" s="7" t="str">
        <f t="shared" si="1"/>
        <v/>
      </c>
      <c r="J51" s="9" t="str">
        <f t="shared" si="2"/>
        <v/>
      </c>
      <c r="K51" s="4" t="str">
        <f t="shared" si="3"/>
        <v/>
      </c>
      <c r="L51" s="9" t="str">
        <f t="shared" si="4"/>
        <v/>
      </c>
      <c r="M51" s="11" t="str">
        <f t="shared" si="5"/>
        <v/>
      </c>
      <c r="N51" s="9" t="str">
        <f t="shared" si="6"/>
        <v/>
      </c>
    </row>
    <row r="52" spans="2:14" x14ac:dyDescent="0.25">
      <c r="B52" s="16">
        <v>47</v>
      </c>
      <c r="C52" s="14">
        <f t="shared" si="7"/>
        <v>43770</v>
      </c>
      <c r="D52" s="14">
        <v>42551</v>
      </c>
      <c r="E52" s="10">
        <f t="shared" si="8"/>
        <v>-1219</v>
      </c>
      <c r="F52" s="20">
        <v>100</v>
      </c>
      <c r="G52" s="21">
        <v>3.5000000000000003E-2</v>
      </c>
      <c r="H52" s="22">
        <v>3.6657299999999997E-4</v>
      </c>
      <c r="I52" s="7" t="str">
        <f t="shared" si="1"/>
        <v/>
      </c>
      <c r="J52" s="9" t="str">
        <f t="shared" si="2"/>
        <v/>
      </c>
      <c r="K52" s="4" t="str">
        <f t="shared" si="3"/>
        <v/>
      </c>
      <c r="L52" s="9" t="str">
        <f t="shared" si="4"/>
        <v/>
      </c>
      <c r="M52" s="11" t="str">
        <f t="shared" si="5"/>
        <v/>
      </c>
      <c r="N52" s="9" t="str">
        <f t="shared" si="6"/>
        <v/>
      </c>
    </row>
    <row r="53" spans="2:14" x14ac:dyDescent="0.25">
      <c r="B53" s="16">
        <v>48</v>
      </c>
      <c r="C53" s="14">
        <f t="shared" si="7"/>
        <v>43800</v>
      </c>
      <c r="D53" s="14">
        <v>42552</v>
      </c>
      <c r="E53" s="10">
        <f t="shared" si="8"/>
        <v>-1248</v>
      </c>
      <c r="F53" s="20">
        <v>100</v>
      </c>
      <c r="G53" s="21">
        <v>3.5000000000000003E-2</v>
      </c>
      <c r="H53" s="22">
        <v>3.6657299999999997E-4</v>
      </c>
      <c r="I53" s="7" t="str">
        <f t="shared" si="1"/>
        <v/>
      </c>
      <c r="J53" s="9" t="str">
        <f t="shared" si="2"/>
        <v/>
      </c>
      <c r="K53" s="4" t="str">
        <f t="shared" si="3"/>
        <v/>
      </c>
      <c r="L53" s="9" t="str">
        <f t="shared" si="4"/>
        <v/>
      </c>
      <c r="M53" s="11" t="str">
        <f t="shared" si="5"/>
        <v/>
      </c>
      <c r="N53" s="9" t="str">
        <f t="shared" si="6"/>
        <v/>
      </c>
    </row>
    <row r="54" spans="2:14" x14ac:dyDescent="0.25">
      <c r="B54" s="16">
        <v>49</v>
      </c>
      <c r="C54" s="14">
        <f t="shared" si="7"/>
        <v>43831</v>
      </c>
      <c r="D54" s="14">
        <v>42553</v>
      </c>
      <c r="E54" s="10">
        <f t="shared" si="8"/>
        <v>-1278</v>
      </c>
      <c r="F54" s="20">
        <v>100</v>
      </c>
      <c r="G54" s="21">
        <v>3.5000000000000003E-2</v>
      </c>
      <c r="H54" s="22">
        <v>3.6657299999999997E-4</v>
      </c>
      <c r="I54" s="7" t="str">
        <f t="shared" si="1"/>
        <v/>
      </c>
      <c r="J54" s="9" t="str">
        <f t="shared" si="2"/>
        <v/>
      </c>
      <c r="K54" s="4" t="str">
        <f t="shared" si="3"/>
        <v/>
      </c>
      <c r="L54" s="9" t="str">
        <f t="shared" si="4"/>
        <v/>
      </c>
      <c r="M54" s="11" t="str">
        <f t="shared" si="5"/>
        <v/>
      </c>
      <c r="N54" s="9" t="str">
        <f t="shared" si="6"/>
        <v/>
      </c>
    </row>
    <row r="55" spans="2:14" x14ac:dyDescent="0.25">
      <c r="B55" s="16">
        <v>50</v>
      </c>
      <c r="C55" s="14">
        <f t="shared" si="7"/>
        <v>43862</v>
      </c>
      <c r="D55" s="14">
        <v>42554</v>
      </c>
      <c r="E55" s="10">
        <f t="shared" si="8"/>
        <v>-1308</v>
      </c>
      <c r="F55" s="20">
        <v>100</v>
      </c>
      <c r="G55" s="21">
        <v>3.5000000000000003E-2</v>
      </c>
      <c r="H55" s="22">
        <v>3.6657299999999997E-4</v>
      </c>
      <c r="I55" s="7" t="str">
        <f t="shared" si="1"/>
        <v/>
      </c>
      <c r="J55" s="9" t="str">
        <f t="shared" si="2"/>
        <v/>
      </c>
      <c r="K55" s="4" t="str">
        <f t="shared" si="3"/>
        <v/>
      </c>
      <c r="L55" s="9" t="str">
        <f t="shared" si="4"/>
        <v/>
      </c>
      <c r="M55" s="11" t="str">
        <f t="shared" si="5"/>
        <v/>
      </c>
      <c r="N55" s="9" t="str">
        <f t="shared" si="6"/>
        <v/>
      </c>
    </row>
    <row r="56" spans="2:14" x14ac:dyDescent="0.25">
      <c r="B56" s="16">
        <v>51</v>
      </c>
      <c r="C56" s="14">
        <f t="shared" si="7"/>
        <v>43891</v>
      </c>
      <c r="D56" s="14">
        <v>42555</v>
      </c>
      <c r="E56" s="10">
        <f t="shared" si="8"/>
        <v>-1336</v>
      </c>
      <c r="F56" s="20">
        <v>100</v>
      </c>
      <c r="G56" s="21">
        <v>3.5000000000000003E-2</v>
      </c>
      <c r="H56" s="22">
        <v>3.6657299999999997E-4</v>
      </c>
      <c r="I56" s="7" t="str">
        <f t="shared" si="1"/>
        <v/>
      </c>
      <c r="J56" s="9" t="str">
        <f t="shared" si="2"/>
        <v/>
      </c>
      <c r="K56" s="4" t="str">
        <f t="shared" si="3"/>
        <v/>
      </c>
      <c r="L56" s="9" t="str">
        <f t="shared" si="4"/>
        <v/>
      </c>
      <c r="M56" s="11" t="str">
        <f t="shared" si="5"/>
        <v/>
      </c>
      <c r="N56" s="9" t="str">
        <f t="shared" si="6"/>
        <v/>
      </c>
    </row>
    <row r="57" spans="2:14" x14ac:dyDescent="0.25">
      <c r="B57" s="16">
        <v>52</v>
      </c>
      <c r="C57" s="14">
        <f t="shared" si="7"/>
        <v>43922</v>
      </c>
      <c r="D57" s="14">
        <v>42556</v>
      </c>
      <c r="E57" s="10">
        <f t="shared" si="8"/>
        <v>-1366</v>
      </c>
      <c r="F57" s="20">
        <v>100</v>
      </c>
      <c r="G57" s="21">
        <v>3.5000000000000003E-2</v>
      </c>
      <c r="H57" s="22">
        <v>3.6657299999999997E-4</v>
      </c>
      <c r="I57" s="7" t="str">
        <f t="shared" si="1"/>
        <v/>
      </c>
      <c r="J57" s="9" t="str">
        <f t="shared" si="2"/>
        <v/>
      </c>
      <c r="K57" s="4" t="str">
        <f t="shared" si="3"/>
        <v/>
      </c>
      <c r="L57" s="9" t="str">
        <f t="shared" si="4"/>
        <v/>
      </c>
      <c r="M57" s="11" t="str">
        <f t="shared" si="5"/>
        <v/>
      </c>
      <c r="N57" s="9" t="str">
        <f t="shared" si="6"/>
        <v/>
      </c>
    </row>
    <row r="58" spans="2:14" x14ac:dyDescent="0.25">
      <c r="B58" s="16">
        <v>53</v>
      </c>
      <c r="C58" s="14">
        <f t="shared" si="7"/>
        <v>43952</v>
      </c>
      <c r="D58" s="14">
        <v>42557</v>
      </c>
      <c r="E58" s="10">
        <f t="shared" si="8"/>
        <v>-1395</v>
      </c>
      <c r="F58" s="20">
        <v>100</v>
      </c>
      <c r="G58" s="21">
        <v>3.5000000000000003E-2</v>
      </c>
      <c r="H58" s="22">
        <v>3.6657299999999997E-4</v>
      </c>
      <c r="I58" s="7" t="str">
        <f t="shared" si="1"/>
        <v/>
      </c>
      <c r="J58" s="9" t="str">
        <f t="shared" si="2"/>
        <v/>
      </c>
      <c r="K58" s="4" t="str">
        <f t="shared" si="3"/>
        <v/>
      </c>
      <c r="L58" s="9" t="str">
        <f t="shared" si="4"/>
        <v/>
      </c>
      <c r="M58" s="11" t="str">
        <f t="shared" si="5"/>
        <v/>
      </c>
      <c r="N58" s="9" t="str">
        <f t="shared" si="6"/>
        <v/>
      </c>
    </row>
    <row r="59" spans="2:14" x14ac:dyDescent="0.25">
      <c r="B59" s="16">
        <v>54</v>
      </c>
      <c r="C59" s="14">
        <f t="shared" si="7"/>
        <v>43983</v>
      </c>
      <c r="D59" s="14">
        <v>42558</v>
      </c>
      <c r="E59" s="10">
        <f t="shared" si="8"/>
        <v>-1425</v>
      </c>
      <c r="F59" s="20">
        <v>100</v>
      </c>
      <c r="G59" s="21">
        <v>3.5000000000000003E-2</v>
      </c>
      <c r="H59" s="22">
        <v>3.6657299999999997E-4</v>
      </c>
      <c r="I59" s="7" t="str">
        <f t="shared" si="1"/>
        <v/>
      </c>
      <c r="J59" s="9" t="str">
        <f t="shared" si="2"/>
        <v/>
      </c>
      <c r="K59" s="4" t="str">
        <f t="shared" si="3"/>
        <v/>
      </c>
      <c r="L59" s="9" t="str">
        <f t="shared" si="4"/>
        <v/>
      </c>
      <c r="M59" s="11" t="str">
        <f t="shared" si="5"/>
        <v/>
      </c>
      <c r="N59" s="9" t="str">
        <f t="shared" si="6"/>
        <v/>
      </c>
    </row>
    <row r="60" spans="2:14" x14ac:dyDescent="0.25">
      <c r="B60" s="16">
        <v>55</v>
      </c>
      <c r="C60" s="14">
        <f t="shared" si="7"/>
        <v>44013</v>
      </c>
      <c r="D60" s="14">
        <v>42559</v>
      </c>
      <c r="E60" s="10">
        <f t="shared" si="8"/>
        <v>-1454</v>
      </c>
      <c r="F60" s="20">
        <v>100</v>
      </c>
      <c r="G60" s="21">
        <v>3.5000000000000003E-2</v>
      </c>
      <c r="H60" s="22">
        <v>3.6657299999999997E-4</v>
      </c>
      <c r="I60" s="7" t="str">
        <f t="shared" si="1"/>
        <v/>
      </c>
      <c r="J60" s="9" t="str">
        <f t="shared" si="2"/>
        <v/>
      </c>
      <c r="K60" s="4" t="str">
        <f t="shared" si="3"/>
        <v/>
      </c>
      <c r="L60" s="9" t="str">
        <f t="shared" si="4"/>
        <v/>
      </c>
      <c r="M60" s="11" t="str">
        <f t="shared" si="5"/>
        <v/>
      </c>
      <c r="N60" s="9" t="str">
        <f t="shared" si="6"/>
        <v/>
      </c>
    </row>
    <row r="61" spans="2:14" x14ac:dyDescent="0.25">
      <c r="B61" s="16">
        <v>56</v>
      </c>
      <c r="C61" s="14">
        <f t="shared" si="7"/>
        <v>44044</v>
      </c>
      <c r="D61" s="14">
        <v>42560</v>
      </c>
      <c r="E61" s="10">
        <f t="shared" si="8"/>
        <v>-1484</v>
      </c>
      <c r="F61" s="20">
        <v>100</v>
      </c>
      <c r="G61" s="21">
        <v>3.5000000000000003E-2</v>
      </c>
      <c r="H61" s="22">
        <v>3.6657299999999997E-4</v>
      </c>
      <c r="I61" s="7" t="str">
        <f t="shared" si="1"/>
        <v/>
      </c>
      <c r="J61" s="9" t="str">
        <f t="shared" si="2"/>
        <v/>
      </c>
      <c r="K61" s="4" t="str">
        <f t="shared" si="3"/>
        <v/>
      </c>
      <c r="L61" s="9" t="str">
        <f t="shared" si="4"/>
        <v/>
      </c>
      <c r="M61" s="11" t="str">
        <f t="shared" si="5"/>
        <v/>
      </c>
      <c r="N61" s="9" t="str">
        <f t="shared" si="6"/>
        <v/>
      </c>
    </row>
    <row r="62" spans="2:14" x14ac:dyDescent="0.25">
      <c r="B62" s="16">
        <v>57</v>
      </c>
      <c r="C62" s="14">
        <f t="shared" si="7"/>
        <v>44075</v>
      </c>
      <c r="D62" s="14">
        <v>42561</v>
      </c>
      <c r="E62" s="10">
        <f t="shared" si="8"/>
        <v>-1514</v>
      </c>
      <c r="F62" s="20">
        <v>100</v>
      </c>
      <c r="G62" s="21">
        <v>3.5000000000000003E-2</v>
      </c>
      <c r="H62" s="22">
        <v>3.6657299999999997E-4</v>
      </c>
      <c r="I62" s="7" t="str">
        <f t="shared" si="1"/>
        <v/>
      </c>
      <c r="J62" s="9" t="str">
        <f t="shared" si="2"/>
        <v/>
      </c>
      <c r="K62" s="4" t="str">
        <f t="shared" si="3"/>
        <v/>
      </c>
      <c r="L62" s="9" t="str">
        <f t="shared" si="4"/>
        <v/>
      </c>
      <c r="M62" s="11" t="str">
        <f t="shared" si="5"/>
        <v/>
      </c>
      <c r="N62" s="9" t="str">
        <f t="shared" si="6"/>
        <v/>
      </c>
    </row>
    <row r="63" spans="2:14" x14ac:dyDescent="0.25">
      <c r="B63" s="16">
        <v>58</v>
      </c>
      <c r="C63" s="14">
        <f t="shared" si="7"/>
        <v>44105</v>
      </c>
      <c r="D63" s="14">
        <v>42562</v>
      </c>
      <c r="E63" s="10">
        <f t="shared" si="8"/>
        <v>-1543</v>
      </c>
      <c r="F63" s="20">
        <v>100</v>
      </c>
      <c r="G63" s="21">
        <v>3.5000000000000003E-2</v>
      </c>
      <c r="H63" s="22">
        <v>3.6657299999999997E-4</v>
      </c>
      <c r="I63" s="7" t="str">
        <f t="shared" si="1"/>
        <v/>
      </c>
      <c r="J63" s="9" t="str">
        <f t="shared" si="2"/>
        <v/>
      </c>
      <c r="K63" s="4" t="str">
        <f t="shared" si="3"/>
        <v/>
      </c>
      <c r="L63" s="9" t="str">
        <f t="shared" si="4"/>
        <v/>
      </c>
      <c r="M63" s="11" t="str">
        <f t="shared" si="5"/>
        <v/>
      </c>
      <c r="N63" s="9" t="str">
        <f t="shared" si="6"/>
        <v/>
      </c>
    </row>
    <row r="64" spans="2:14" x14ac:dyDescent="0.25">
      <c r="B64" s="16">
        <v>59</v>
      </c>
      <c r="C64" s="14">
        <f t="shared" si="7"/>
        <v>44136</v>
      </c>
      <c r="D64" s="14">
        <v>42563</v>
      </c>
      <c r="E64" s="10">
        <f t="shared" si="8"/>
        <v>-1573</v>
      </c>
      <c r="F64" s="20">
        <v>100</v>
      </c>
      <c r="G64" s="21">
        <v>3.5000000000000003E-2</v>
      </c>
      <c r="H64" s="22">
        <v>3.6657299999999997E-4</v>
      </c>
      <c r="I64" s="7" t="str">
        <f t="shared" si="1"/>
        <v/>
      </c>
      <c r="J64" s="9" t="str">
        <f t="shared" si="2"/>
        <v/>
      </c>
      <c r="K64" s="4" t="str">
        <f t="shared" si="3"/>
        <v/>
      </c>
      <c r="L64" s="9" t="str">
        <f t="shared" si="4"/>
        <v/>
      </c>
      <c r="M64" s="11" t="str">
        <f t="shared" si="5"/>
        <v/>
      </c>
      <c r="N64" s="9" t="str">
        <f t="shared" si="6"/>
        <v/>
      </c>
    </row>
    <row r="65" spans="2:14" x14ac:dyDescent="0.25">
      <c r="B65" s="16">
        <v>60</v>
      </c>
      <c r="C65" s="14">
        <f t="shared" si="7"/>
        <v>44166</v>
      </c>
      <c r="D65" s="14">
        <v>42564</v>
      </c>
      <c r="E65" s="10">
        <f t="shared" si="8"/>
        <v>-1602</v>
      </c>
      <c r="F65" s="20">
        <v>100</v>
      </c>
      <c r="G65" s="21">
        <v>3.5000000000000003E-2</v>
      </c>
      <c r="H65" s="22">
        <v>3.6657299999999997E-4</v>
      </c>
      <c r="I65" s="7" t="str">
        <f t="shared" si="1"/>
        <v/>
      </c>
      <c r="J65" s="9" t="str">
        <f t="shared" si="2"/>
        <v/>
      </c>
      <c r="K65" s="4" t="str">
        <f t="shared" si="3"/>
        <v/>
      </c>
      <c r="L65" s="9" t="str">
        <f t="shared" si="4"/>
        <v/>
      </c>
      <c r="M65" s="11" t="str">
        <f t="shared" si="5"/>
        <v/>
      </c>
      <c r="N65" s="9" t="str">
        <f t="shared" si="6"/>
        <v/>
      </c>
    </row>
    <row r="66" spans="2:14" x14ac:dyDescent="0.25">
      <c r="B66" s="16">
        <v>61</v>
      </c>
      <c r="C66" s="14">
        <f t="shared" si="7"/>
        <v>44197</v>
      </c>
      <c r="D66" s="14">
        <v>42565</v>
      </c>
      <c r="E66" s="10">
        <f t="shared" si="8"/>
        <v>-1632</v>
      </c>
      <c r="F66" s="20">
        <v>100</v>
      </c>
      <c r="G66" s="21">
        <v>3.5000000000000003E-2</v>
      </c>
      <c r="H66" s="22">
        <v>3.6657299999999997E-4</v>
      </c>
      <c r="I66" s="7" t="str">
        <f t="shared" si="1"/>
        <v/>
      </c>
      <c r="J66" s="9" t="str">
        <f t="shared" si="2"/>
        <v/>
      </c>
      <c r="K66" s="4" t="str">
        <f t="shared" si="3"/>
        <v/>
      </c>
      <c r="L66" s="9" t="str">
        <f t="shared" si="4"/>
        <v/>
      </c>
      <c r="M66" s="11" t="str">
        <f t="shared" si="5"/>
        <v/>
      </c>
      <c r="N66" s="9" t="str">
        <f t="shared" si="6"/>
        <v/>
      </c>
    </row>
    <row r="67" spans="2:14" x14ac:dyDescent="0.25">
      <c r="B67" s="16">
        <v>62</v>
      </c>
      <c r="C67" s="14">
        <f t="shared" si="7"/>
        <v>44228</v>
      </c>
      <c r="D67" s="14">
        <v>42566</v>
      </c>
      <c r="E67" s="10">
        <f t="shared" si="8"/>
        <v>-1662</v>
      </c>
      <c r="F67" s="20">
        <v>100</v>
      </c>
      <c r="G67" s="21">
        <v>3.5000000000000003E-2</v>
      </c>
      <c r="H67" s="22">
        <v>3.6657299999999997E-4</v>
      </c>
      <c r="I67" s="7" t="str">
        <f t="shared" si="1"/>
        <v/>
      </c>
      <c r="J67" s="9" t="str">
        <f t="shared" si="2"/>
        <v/>
      </c>
      <c r="K67" s="4" t="str">
        <f t="shared" si="3"/>
        <v/>
      </c>
      <c r="L67" s="9" t="str">
        <f t="shared" si="4"/>
        <v/>
      </c>
      <c r="M67" s="11" t="str">
        <f t="shared" si="5"/>
        <v/>
      </c>
      <c r="N67" s="9" t="str">
        <f t="shared" si="6"/>
        <v/>
      </c>
    </row>
    <row r="68" spans="2:14" x14ac:dyDescent="0.25">
      <c r="B68" s="16">
        <v>63</v>
      </c>
      <c r="C68" s="14">
        <f t="shared" si="7"/>
        <v>44256</v>
      </c>
      <c r="D68" s="14">
        <v>42567</v>
      </c>
      <c r="E68" s="10">
        <f t="shared" si="8"/>
        <v>-1689</v>
      </c>
      <c r="F68" s="20">
        <v>100</v>
      </c>
      <c r="G68" s="21">
        <v>3.5000000000000003E-2</v>
      </c>
      <c r="H68" s="22">
        <v>3.6657299999999997E-4</v>
      </c>
      <c r="I68" s="7" t="str">
        <f t="shared" si="1"/>
        <v/>
      </c>
      <c r="J68" s="9" t="str">
        <f t="shared" si="2"/>
        <v/>
      </c>
      <c r="K68" s="4" t="str">
        <f t="shared" si="3"/>
        <v/>
      </c>
      <c r="L68" s="9" t="str">
        <f t="shared" si="4"/>
        <v/>
      </c>
      <c r="M68" s="11" t="str">
        <f t="shared" si="5"/>
        <v/>
      </c>
      <c r="N68" s="9" t="str">
        <f t="shared" si="6"/>
        <v/>
      </c>
    </row>
    <row r="69" spans="2:14" x14ac:dyDescent="0.25">
      <c r="B69" s="16">
        <v>64</v>
      </c>
      <c r="C69" s="14">
        <f t="shared" si="7"/>
        <v>44287</v>
      </c>
      <c r="D69" s="14">
        <v>42568</v>
      </c>
      <c r="E69" s="10">
        <f t="shared" si="8"/>
        <v>-1719</v>
      </c>
      <c r="F69" s="20">
        <v>100</v>
      </c>
      <c r="G69" s="21">
        <v>3.5000000000000003E-2</v>
      </c>
      <c r="H69" s="22">
        <v>3.6657299999999997E-4</v>
      </c>
      <c r="I69" s="7" t="str">
        <f t="shared" si="1"/>
        <v/>
      </c>
      <c r="J69" s="9" t="str">
        <f t="shared" si="2"/>
        <v/>
      </c>
      <c r="K69" s="4" t="str">
        <f t="shared" si="3"/>
        <v/>
      </c>
      <c r="L69" s="9" t="str">
        <f t="shared" si="4"/>
        <v/>
      </c>
      <c r="M69" s="11" t="str">
        <f t="shared" si="5"/>
        <v/>
      </c>
      <c r="N69" s="9" t="str">
        <f t="shared" si="6"/>
        <v/>
      </c>
    </row>
    <row r="70" spans="2:14" x14ac:dyDescent="0.25">
      <c r="B70" s="16">
        <v>65</v>
      </c>
      <c r="C70" s="14">
        <f t="shared" si="7"/>
        <v>44317</v>
      </c>
      <c r="D70" s="14">
        <v>42569</v>
      </c>
      <c r="E70" s="10">
        <f t="shared" si="8"/>
        <v>-1748</v>
      </c>
      <c r="F70" s="20">
        <v>100</v>
      </c>
      <c r="G70" s="21">
        <v>3.5000000000000003E-2</v>
      </c>
      <c r="H70" s="22">
        <v>3.6657299999999997E-4</v>
      </c>
      <c r="I70" s="7" t="str">
        <f t="shared" si="1"/>
        <v/>
      </c>
      <c r="J70" s="9" t="str">
        <f t="shared" si="2"/>
        <v/>
      </c>
      <c r="K70" s="4" t="str">
        <f t="shared" si="3"/>
        <v/>
      </c>
      <c r="L70" s="9" t="str">
        <f t="shared" si="4"/>
        <v/>
      </c>
      <c r="M70" s="11" t="str">
        <f t="shared" si="5"/>
        <v/>
      </c>
      <c r="N70" s="9" t="str">
        <f t="shared" si="6"/>
        <v/>
      </c>
    </row>
    <row r="71" spans="2:14" x14ac:dyDescent="0.25">
      <c r="B71" s="16">
        <v>66</v>
      </c>
      <c r="C71" s="14">
        <f t="shared" si="7"/>
        <v>44348</v>
      </c>
      <c r="D71" s="14">
        <v>42570</v>
      </c>
      <c r="E71" s="10">
        <f t="shared" si="8"/>
        <v>-1778</v>
      </c>
      <c r="F71" s="20">
        <v>100</v>
      </c>
      <c r="G71" s="21">
        <v>3.5000000000000003E-2</v>
      </c>
      <c r="H71" s="22">
        <v>3.6657299999999997E-4</v>
      </c>
      <c r="I71" s="7" t="str">
        <f t="shared" ref="I71:I76" si="9">IF(E71&gt;0,F71*H71,"")</f>
        <v/>
      </c>
      <c r="J71" s="9" t="str">
        <f t="shared" ref="J71:J76" si="10">IF(E71&gt;0,G71*F71,"")</f>
        <v/>
      </c>
      <c r="K71" s="4" t="str">
        <f t="shared" ref="K71:K76" si="11">IF(E71&gt;0,E71*H$6,"")</f>
        <v/>
      </c>
      <c r="L71" s="9" t="str">
        <f t="shared" ref="L71:L76" si="12">IF(E71&gt;0,F71+J71,"")</f>
        <v/>
      </c>
      <c r="M71" s="11" t="str">
        <f t="shared" ref="M71:M76" si="13">IF(E71&gt;0,L71*K71,"")</f>
        <v/>
      </c>
      <c r="N71" s="9" t="str">
        <f t="shared" ref="N71:N76" si="14">IF(J71="","",F71+J71+M71)</f>
        <v/>
      </c>
    </row>
    <row r="72" spans="2:14" x14ac:dyDescent="0.25">
      <c r="B72" s="16">
        <v>67</v>
      </c>
      <c r="C72" s="14">
        <f t="shared" ref="C72:C76" si="15">EDATE(C71,1)</f>
        <v>44378</v>
      </c>
      <c r="D72" s="14">
        <v>42571</v>
      </c>
      <c r="E72" s="10">
        <f t="shared" si="8"/>
        <v>-1807</v>
      </c>
      <c r="F72" s="20">
        <v>100</v>
      </c>
      <c r="G72" s="21">
        <v>3.5000000000000003E-2</v>
      </c>
      <c r="H72" s="22">
        <v>3.6657299999999997E-4</v>
      </c>
      <c r="I72" s="7" t="str">
        <f t="shared" si="9"/>
        <v/>
      </c>
      <c r="J72" s="9" t="str">
        <f t="shared" si="10"/>
        <v/>
      </c>
      <c r="K72" s="4" t="str">
        <f t="shared" si="11"/>
        <v/>
      </c>
      <c r="L72" s="9" t="str">
        <f t="shared" si="12"/>
        <v/>
      </c>
      <c r="M72" s="11" t="str">
        <f t="shared" si="13"/>
        <v/>
      </c>
      <c r="N72" s="9" t="str">
        <f t="shared" si="14"/>
        <v/>
      </c>
    </row>
    <row r="73" spans="2:14" x14ac:dyDescent="0.25">
      <c r="B73" s="16">
        <v>68</v>
      </c>
      <c r="C73" s="14">
        <f t="shared" si="15"/>
        <v>44409</v>
      </c>
      <c r="D73" s="14">
        <v>42572</v>
      </c>
      <c r="E73" s="10">
        <f t="shared" si="8"/>
        <v>-1837</v>
      </c>
      <c r="F73" s="20">
        <v>100</v>
      </c>
      <c r="G73" s="21">
        <v>3.5000000000000003E-2</v>
      </c>
      <c r="H73" s="22">
        <v>3.6657299999999997E-4</v>
      </c>
      <c r="I73" s="7" t="str">
        <f t="shared" si="9"/>
        <v/>
      </c>
      <c r="J73" s="9" t="str">
        <f t="shared" si="10"/>
        <v/>
      </c>
      <c r="K73" s="4" t="str">
        <f t="shared" si="11"/>
        <v/>
      </c>
      <c r="L73" s="9" t="str">
        <f t="shared" si="12"/>
        <v/>
      </c>
      <c r="M73" s="11" t="str">
        <f t="shared" si="13"/>
        <v/>
      </c>
      <c r="N73" s="9" t="str">
        <f t="shared" si="14"/>
        <v/>
      </c>
    </row>
    <row r="74" spans="2:14" x14ac:dyDescent="0.25">
      <c r="B74" s="16">
        <v>69</v>
      </c>
      <c r="C74" s="14">
        <f t="shared" si="15"/>
        <v>44440</v>
      </c>
      <c r="D74" s="14">
        <v>42573</v>
      </c>
      <c r="E74" s="10">
        <f t="shared" si="8"/>
        <v>-1867</v>
      </c>
      <c r="F74" s="20">
        <v>100</v>
      </c>
      <c r="G74" s="21">
        <v>3.5000000000000003E-2</v>
      </c>
      <c r="H74" s="22">
        <v>3.6657299999999997E-4</v>
      </c>
      <c r="I74" s="7" t="str">
        <f t="shared" si="9"/>
        <v/>
      </c>
      <c r="J74" s="9" t="str">
        <f t="shared" si="10"/>
        <v/>
      </c>
      <c r="K74" s="4" t="str">
        <f t="shared" si="11"/>
        <v/>
      </c>
      <c r="L74" s="9" t="str">
        <f t="shared" si="12"/>
        <v/>
      </c>
      <c r="M74" s="11" t="str">
        <f t="shared" si="13"/>
        <v/>
      </c>
      <c r="N74" s="9" t="str">
        <f t="shared" si="14"/>
        <v/>
      </c>
    </row>
    <row r="75" spans="2:14" x14ac:dyDescent="0.25">
      <c r="B75" s="16">
        <v>70</v>
      </c>
      <c r="C75" s="14">
        <f t="shared" si="15"/>
        <v>44470</v>
      </c>
      <c r="D75" s="14">
        <v>42574</v>
      </c>
      <c r="E75" s="10">
        <f t="shared" si="8"/>
        <v>-1896</v>
      </c>
      <c r="F75" s="20">
        <v>100</v>
      </c>
      <c r="G75" s="21">
        <v>3.5000000000000003E-2</v>
      </c>
      <c r="H75" s="22">
        <v>3.6657299999999997E-4</v>
      </c>
      <c r="I75" s="7" t="str">
        <f t="shared" si="9"/>
        <v/>
      </c>
      <c r="J75" s="9" t="str">
        <f t="shared" si="10"/>
        <v/>
      </c>
      <c r="K75" s="4" t="str">
        <f t="shared" si="11"/>
        <v/>
      </c>
      <c r="L75" s="9" t="str">
        <f t="shared" si="12"/>
        <v/>
      </c>
      <c r="M75" s="11" t="str">
        <f t="shared" si="13"/>
        <v/>
      </c>
      <c r="N75" s="9" t="str">
        <f t="shared" si="14"/>
        <v/>
      </c>
    </row>
    <row r="76" spans="2:14" x14ac:dyDescent="0.25">
      <c r="B76" s="16">
        <v>71</v>
      </c>
      <c r="C76" s="14">
        <f t="shared" si="15"/>
        <v>44501</v>
      </c>
      <c r="D76" s="14">
        <v>42575</v>
      </c>
      <c r="E76" s="10">
        <f t="shared" si="8"/>
        <v>-1926</v>
      </c>
      <c r="F76" s="20">
        <v>100</v>
      </c>
      <c r="G76" s="21">
        <v>3.5000000000000003E-2</v>
      </c>
      <c r="H76" s="22">
        <v>3.6657299999999997E-4</v>
      </c>
      <c r="I76" s="7" t="str">
        <f t="shared" si="9"/>
        <v/>
      </c>
      <c r="J76" s="9" t="str">
        <f t="shared" si="10"/>
        <v/>
      </c>
      <c r="K76" s="4" t="str">
        <f t="shared" si="11"/>
        <v/>
      </c>
      <c r="L76" s="9" t="str">
        <f t="shared" si="12"/>
        <v/>
      </c>
      <c r="M76" s="11" t="str">
        <f t="shared" si="13"/>
        <v/>
      </c>
      <c r="N76" s="9" t="str">
        <f t="shared" si="14"/>
        <v/>
      </c>
    </row>
    <row r="77" spans="2:14" x14ac:dyDescent="0.25"/>
    <row r="78" spans="2:14" hidden="1" x14ac:dyDescent="0.25"/>
    <row r="79" spans="2:14" hidden="1" x14ac:dyDescent="0.25">
      <c r="F79" s="16" t="s">
        <v>14</v>
      </c>
      <c r="G79" s="16"/>
      <c r="H79" s="16"/>
      <c r="I79" s="16"/>
      <c r="J79" s="16"/>
      <c r="K79" s="16" t="s">
        <v>15</v>
      </c>
    </row>
    <row r="80" spans="2:14" hidden="1" x14ac:dyDescent="0.25">
      <c r="F80" s="14">
        <v>42370</v>
      </c>
      <c r="G80" s="14"/>
      <c r="H80" s="14"/>
      <c r="I80" s="14"/>
      <c r="J80" s="16"/>
      <c r="K80" s="14">
        <v>42522</v>
      </c>
    </row>
  </sheetData>
  <sheetProtection password="D281" sheet="1" objects="1" scenarios="1" selectLockedCells="1"/>
  <conditionalFormatting sqref="J6:N76">
    <cfRule type="notContainsBlanks" dxfId="4" priority="5">
      <formula>LEN(TRIM(J6))&gt;0</formula>
    </cfRule>
  </conditionalFormatting>
  <conditionalFormatting sqref="E6:E7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N3">
    <cfRule type="cellIs" dxfId="1" priority="2" operator="greaterThan">
      <formula>0</formula>
    </cfRule>
  </conditionalFormatting>
  <conditionalFormatting sqref="I6:N76">
    <cfRule type="notContainsBlanks" dxfId="0" priority="1">
      <formula>LEN(TRIM(I6))&gt;0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MENU</vt:lpstr>
      <vt:lpstr>1 BOLETO</vt:lpstr>
      <vt:lpstr>MAIS DE 1 BOLETO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Elias dos Santos</dc:creator>
  <cp:lastModifiedBy>Daniel Elias dos Santos</cp:lastModifiedBy>
  <dcterms:created xsi:type="dcterms:W3CDTF">2016-04-04T16:42:44Z</dcterms:created>
  <dcterms:modified xsi:type="dcterms:W3CDTF">2016-04-04T20:02:30Z</dcterms:modified>
</cp:coreProperties>
</file>