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/>
  <bookViews>
    <workbookView xWindow="120" yWindow="60" windowWidth="11820" windowHeight="5565"/>
  </bookViews>
  <sheets>
    <sheet name="Demonstrativo de Resultados" sheetId="1" r:id="rId1"/>
  </sheets>
  <definedNames>
    <definedName name="vendas_ano">'Demonstrativo de Resultados'!$E$9</definedName>
    <definedName name="vendas_mes">'Demonstrativo de Resultados'!$C$9</definedName>
  </definedNames>
  <calcPr calcId="145621"/>
</workbook>
</file>

<file path=xl/calcChain.xml><?xml version="1.0" encoding="utf-8"?>
<calcChain xmlns="http://schemas.openxmlformats.org/spreadsheetml/2006/main">
  <c r="E9" i="1" l="1"/>
  <c r="E37" i="1"/>
  <c r="C9" i="1"/>
  <c r="E14" i="1"/>
  <c r="E11" i="1" s="1"/>
  <c r="E16" i="1" s="1"/>
  <c r="E28" i="1"/>
  <c r="E19" i="1"/>
  <c r="E18" i="1" s="1"/>
  <c r="C14" i="1"/>
  <c r="C11" i="1" s="1"/>
  <c r="C16" i="1" s="1"/>
  <c r="C19" i="1"/>
  <c r="C28" i="1"/>
  <c r="C18" i="1" s="1"/>
  <c r="C37" i="1"/>
  <c r="F44" i="1"/>
  <c r="F43" i="1"/>
  <c r="F42" i="1"/>
  <c r="F39" i="1"/>
  <c r="F38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5" i="1"/>
  <c r="F14" i="1"/>
  <c r="F13" i="1"/>
  <c r="D44" i="1"/>
  <c r="D43" i="1"/>
  <c r="D42" i="1"/>
  <c r="D39" i="1"/>
  <c r="D38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5" i="1"/>
  <c r="F35" i="1"/>
  <c r="F37" i="1"/>
  <c r="D37" i="1"/>
  <c r="F19" i="1"/>
  <c r="D19" i="1"/>
  <c r="F12" i="1"/>
  <c r="D14" i="1"/>
  <c r="D13" i="1"/>
  <c r="D12" i="1"/>
  <c r="F45" i="1"/>
  <c r="F40" i="1"/>
  <c r="F18" i="1"/>
  <c r="D16" i="1"/>
  <c r="D11" i="1"/>
  <c r="F16" i="1"/>
  <c r="F11" i="1"/>
  <c r="F9" i="1"/>
  <c r="D9" i="1"/>
  <c r="D35" i="1"/>
  <c r="D28" i="1"/>
  <c r="D45" i="1"/>
  <c r="D40" i="1"/>
  <c r="D18" i="1"/>
  <c r="E35" i="1" l="1"/>
  <c r="E40" i="1" s="1"/>
  <c r="E43" i="1" s="1"/>
  <c r="E45" i="1" s="1"/>
  <c r="C35" i="1"/>
  <c r="C40" i="1" s="1"/>
  <c r="C43" i="1" s="1"/>
  <c r="C45" i="1" s="1"/>
</calcChain>
</file>

<file path=xl/sharedStrings.xml><?xml version="1.0" encoding="utf-8"?>
<sst xmlns="http://schemas.openxmlformats.org/spreadsheetml/2006/main" count="46" uniqueCount="39">
  <si>
    <t>[Proprietário]</t>
  </si>
  <si>
    <t>[Período]</t>
  </si>
  <si>
    <t>Receitas</t>
  </si>
  <si>
    <t>Mês atual</t>
  </si>
  <si>
    <t>Acumulado no ano</t>
  </si>
  <si>
    <t>(-) Devoluções e abatimentos</t>
  </si>
  <si>
    <t>(-) Impostos sobre vendas</t>
  </si>
  <si>
    <t>Vendas líquidas</t>
  </si>
  <si>
    <t>Saldo</t>
  </si>
  <si>
    <t>% Vendas</t>
  </si>
  <si>
    <t>Vendas brutas</t>
  </si>
  <si>
    <t>Estoque inicial</t>
  </si>
  <si>
    <t>Lucro (prejuízo) bruto</t>
  </si>
  <si>
    <t>(-) Estoque final</t>
  </si>
  <si>
    <t>(+) Compras</t>
  </si>
  <si>
    <t>Estoque disponível</t>
  </si>
  <si>
    <t>Vendas</t>
  </si>
  <si>
    <t>Administrativas</t>
  </si>
  <si>
    <t>(-) Custo de produtos vendidos</t>
  </si>
  <si>
    <t>(-) Despesas operacionais</t>
  </si>
  <si>
    <t>Despesas com Pessoal</t>
  </si>
  <si>
    <t>Comissões</t>
  </si>
  <si>
    <t>Utilidades (água, luz e outros)</t>
  </si>
  <si>
    <t>Propaganda e Publicidade</t>
  </si>
  <si>
    <t>Impostos e taxas (IPTU, IPVA e outros)</t>
  </si>
  <si>
    <t>Honorários</t>
  </si>
  <si>
    <t>Provisão para Dev. Duvidosos (novos)</t>
  </si>
  <si>
    <t>Ocupação (aluguéis, depreciações e outros)</t>
  </si>
  <si>
    <t>Despesas gerais (inclui serviços)</t>
  </si>
  <si>
    <t>Despesas financeiras</t>
  </si>
  <si>
    <t>Resultado não-operacional</t>
  </si>
  <si>
    <t>Lucro antes de impostos</t>
  </si>
  <si>
    <t>(-)Impostos</t>
  </si>
  <si>
    <t>Lucro (prejuízo) líquido</t>
  </si>
  <si>
    <t>Lucro Operacional (após encargos)</t>
  </si>
  <si>
    <t>Lucro Operacional (sem encargos)</t>
  </si>
  <si>
    <t>(-) Encargos financeiros</t>
  </si>
  <si>
    <t>(-) Receitas financeiras</t>
  </si>
  <si>
    <t>Demonstrativo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</si>
</sst>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_(* #,##0.00_);_(* \(#,##0.00\);_(* &quot;-&quot;??_);_(@_)"/>
    <numFmt numFmtId="174" formatCode="0.0%"/>
    <numFmt numFmtId="177" formatCode="[Blue]_(* #,##0.00_);[Red]_(* \(#,##0.00\);_(* &quot;-&quot;??_);_(@_)"/>
    <numFmt numFmtId="178" formatCode="_(* #,##0.00_);_(* #,##0.00_);_(* &quot;-&quot;??_);_(@_)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color indexed="8"/>
      <name val="Arial"/>
    </font>
    <font>
      <sz val="10"/>
      <name val="Arial"/>
    </font>
    <font>
      <sz val="10"/>
      <color indexed="12"/>
      <name val="Tahoma"/>
      <family val="2"/>
    </font>
    <font>
      <sz val="20"/>
      <name val="Tahoma"/>
      <family val="2"/>
    </font>
    <font>
      <sz val="10"/>
      <color indexed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Down">
        <fgColor indexed="9"/>
        <bgColor indexed="22"/>
      </patternFill>
    </fill>
    <fill>
      <patternFill patternType="solid">
        <fgColor indexed="44"/>
        <bgColor indexed="9"/>
      </patternFill>
    </fill>
    <fill>
      <patternFill patternType="solid">
        <fgColor indexed="46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3" fontId="2" fillId="0" borderId="0" applyNumberFormat="0" applyFont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3" fontId="3" fillId="0" borderId="0" xfId="2" applyFont="1" applyAlignment="1" applyProtection="1">
      <alignment vertical="center" wrapText="1"/>
    </xf>
    <xf numFmtId="0" fontId="0" fillId="0" borderId="0" xfId="0" applyAlignment="1">
      <alignment vertical="center" wrapText="1"/>
    </xf>
    <xf numFmtId="171" fontId="3" fillId="2" borderId="0" xfId="4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71" fontId="3" fillId="3" borderId="1" xfId="3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3" fontId="6" fillId="0" borderId="0" xfId="2" applyFont="1" applyFill="1" applyBorder="1" applyAlignment="1" applyProtection="1">
      <alignment horizontal="left" vertical="center" wrapText="1" indent="1"/>
    </xf>
    <xf numFmtId="171" fontId="4" fillId="0" borderId="0" xfId="3" applyFont="1" applyFill="1" applyBorder="1" applyAlignment="1" applyProtection="1">
      <alignment horizontal="left" vertical="center" wrapText="1"/>
    </xf>
    <xf numFmtId="9" fontId="6" fillId="0" borderId="0" xfId="2" applyNumberFormat="1" applyFont="1" applyFill="1" applyBorder="1" applyAlignment="1" applyProtection="1">
      <alignment horizontal="center" vertical="center" wrapText="1"/>
    </xf>
    <xf numFmtId="3" fontId="3" fillId="0" borderId="1" xfId="2" applyFont="1" applyFill="1" applyBorder="1" applyAlignment="1" applyProtection="1">
      <alignment horizontal="left" vertical="center" wrapText="1" indent="1"/>
    </xf>
    <xf numFmtId="3" fontId="3" fillId="0" borderId="1" xfId="2" applyFont="1" applyFill="1" applyBorder="1" applyAlignment="1" applyProtection="1">
      <alignment horizontal="left" vertical="center" wrapText="1" indent="2"/>
    </xf>
    <xf numFmtId="3" fontId="4" fillId="0" borderId="1" xfId="2" applyFont="1" applyFill="1" applyBorder="1" applyAlignment="1" applyProtection="1">
      <alignment horizontal="left" vertical="center" wrapText="1"/>
    </xf>
    <xf numFmtId="3" fontId="3" fillId="0" borderId="1" xfId="2" applyFont="1" applyFill="1" applyBorder="1" applyAlignment="1" applyProtection="1">
      <alignment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178" fontId="9" fillId="0" borderId="1" xfId="3" applyNumberFormat="1" applyFont="1" applyFill="1" applyBorder="1" applyAlignment="1" applyProtection="1">
      <alignment horizontal="left" vertical="center" wrapText="1"/>
      <protection locked="0"/>
    </xf>
    <xf numFmtId="171" fontId="4" fillId="5" borderId="1" xfId="3" applyFont="1" applyFill="1" applyBorder="1" applyAlignment="1" applyProtection="1">
      <alignment horizontal="left" vertical="center" wrapText="1"/>
    </xf>
    <xf numFmtId="9" fontId="6" fillId="5" borderId="1" xfId="2" applyNumberFormat="1" applyFont="1" applyFill="1" applyBorder="1" applyAlignment="1" applyProtection="1">
      <alignment horizontal="center" vertical="center" wrapText="1"/>
    </xf>
    <xf numFmtId="171" fontId="4" fillId="5" borderId="1" xfId="3" applyFont="1" applyFill="1" applyBorder="1" applyAlignment="1" applyProtection="1">
      <alignment horizontal="left" vertical="center" wrapText="1"/>
      <protection locked="0"/>
    </xf>
    <xf numFmtId="174" fontId="6" fillId="5" borderId="1" xfId="2" applyNumberFormat="1" applyFont="1" applyFill="1" applyBorder="1" applyAlignment="1" applyProtection="1">
      <alignment horizontal="center" vertical="center" wrapText="1"/>
    </xf>
    <xf numFmtId="174" fontId="5" fillId="5" borderId="1" xfId="2" applyNumberFormat="1" applyFont="1" applyFill="1" applyBorder="1" applyAlignment="1" applyProtection="1">
      <alignment horizontal="center" vertical="center" wrapText="1"/>
    </xf>
    <xf numFmtId="171" fontId="3" fillId="5" borderId="1" xfId="3" applyFont="1" applyFill="1" applyBorder="1" applyAlignment="1" applyProtection="1">
      <alignment horizontal="left" vertical="center" wrapText="1"/>
      <protection locked="0"/>
    </xf>
    <xf numFmtId="0" fontId="3" fillId="4" borderId="2" xfId="1" applyFont="1" applyFill="1" applyBorder="1" applyAlignment="1">
      <alignment horizontal="left" vertical="center" wrapText="1" indent="1"/>
    </xf>
    <xf numFmtId="0" fontId="4" fillId="4" borderId="2" xfId="1" applyFont="1" applyFill="1" applyBorder="1" applyAlignment="1">
      <alignment horizontal="left" vertical="center" wrapText="1"/>
    </xf>
    <xf numFmtId="171" fontId="3" fillId="5" borderId="1" xfId="3" applyFont="1" applyFill="1" applyBorder="1" applyAlignment="1" applyProtection="1">
      <alignment horizontal="left" vertical="center" wrapText="1"/>
    </xf>
    <xf numFmtId="177" fontId="9" fillId="0" borderId="1" xfId="3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center" vertical="center" wrapText="1"/>
    </xf>
    <xf numFmtId="3" fontId="10" fillId="0" borderId="0" xfId="2" applyFont="1" applyFill="1" applyBorder="1" applyAlignment="1" applyProtection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center" vertical="center" wrapText="1"/>
    </xf>
  </cellXfs>
  <cellStyles count="5">
    <cellStyle name="Normal" xfId="0" builtinId="0"/>
    <cellStyle name="Normal_Income Statement" xfId="1"/>
    <cellStyle name="Normal_Plan1" xfId="2"/>
    <cellStyle name="Separador de milhares_Income Statement" xfId="4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CCCE4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9</xdr:row>
      <xdr:rowOff>9525</xdr:rowOff>
    </xdr:from>
    <xdr:to>
      <xdr:col>8</xdr:col>
      <xdr:colOff>142875</xdr:colOff>
      <xdr:row>24</xdr:row>
      <xdr:rowOff>133350</xdr:rowOff>
    </xdr:to>
    <xdr:sp macro="[0]!Plan1.oc" textlink="">
      <xdr:nvSpPr>
        <xdr:cNvPr id="1031" name="A" hidden="1"/>
        <xdr:cNvSpPr txBox="1">
          <a:spLocks noChangeArrowheads="1"/>
        </xdr:cNvSpPr>
      </xdr:nvSpPr>
      <xdr:spPr bwMode="auto">
        <a:xfrm>
          <a:off x="552450" y="1800225"/>
          <a:ext cx="7448550" cy="3267075"/>
        </a:xfrm>
        <a:prstGeom prst="rect">
          <a:avLst/>
        </a:prstGeom>
        <a:gradFill rotWithShape="1">
          <a:gsLst>
            <a:gs pos="0">
              <a:srgbClr val="000000"/>
            </a:gs>
            <a:gs pos="50000">
              <a:srgbClr xmlns:mc="http://schemas.openxmlformats.org/markup-compatibility/2006" xmlns:a14="http://schemas.microsoft.com/office/drawing/2010/main" val="0000FF" mc:Ignorable="a14" a14:legacySpreadsheetColorIndex="12"/>
            </a:gs>
            <a:gs pos="100000">
              <a:srgbClr val="000000"/>
            </a:gs>
          </a:gsLst>
          <a:lin ang="5400000" scaled="1"/>
        </a:gradFill>
        <a:ln w="28575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Disclaimer</a:t>
          </a: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FFFF99"/>
              </a:solidFill>
              <a:latin typeface="Arial"/>
              <a:cs typeface="Arial"/>
            </a:rPr>
            <a:t>PARA APAGAR ESTA MENSAGEM,</a:t>
          </a: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FFFF99"/>
              </a:solidFill>
              <a:latin typeface="Arial"/>
              <a:cs typeface="Arial"/>
            </a:rPr>
            <a:t>HABILITE AS MACROS AO INICIAR E (CLICK SOBRE O TEXTO)</a:t>
          </a: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Esta planilha é meramente organizacional e está sujeita às interpretações realizadas por ocasião da sua confecção, bem como às alterações introduzidas pelo próprio usuário.</a:t>
          </a: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O uso desta planilha caracteriza plena e ampla concordância por parte do usuário de que nenhum ônus, financeiro ou de qualquer outra espécie, recaira sobre seus distribuidores. A mera possessão desta planilha já caracterizará plena e ampla concordância com todos os cálculos que orientaram a sua confecção.</a:t>
          </a: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Esta planilha não dispensa nem substitui o acompanhamento contábil profissional.</a:t>
          </a: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Esta planilha não representa nenhuma forma de oferta de ações ou outros valores mobiliários.</a:t>
          </a:r>
        </a:p>
        <a:p>
          <a:pPr algn="l" rtl="0">
            <a:defRPr sz="1000"/>
          </a:pPr>
          <a:endParaRPr lang="pt-BR" sz="10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Dica</a:t>
          </a:r>
          <a:endParaRPr lang="pt-BR" sz="10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1) Com exceção dos valores de Resultado não-operacional, todos os demais valores devem ser informados positivos. O Resultado não-operacional deve ser informado (+) para lucro e (-) para prejuízo.</a:t>
          </a:r>
        </a:p>
        <a:p>
          <a:pPr algn="l" rtl="0">
            <a:defRPr sz="1000"/>
          </a:pPr>
          <a:endParaRPr lang="pt-BR" sz="10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http://www.saberexcel.com</a:t>
          </a: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e-mail:   vba@saberexcel.com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I50"/>
  <sheetViews>
    <sheetView showGridLines="0" showRowColHeaders="0" tabSelected="1" zoomScale="85" workbookViewId="0">
      <selection activeCell="A47" sqref="A47:IV65536"/>
    </sheetView>
  </sheetViews>
  <sheetFormatPr defaultRowHeight="16.5" customHeight="1" zeroHeight="1" x14ac:dyDescent="0.2"/>
  <cols>
    <col min="1" max="1" width="20.42578125" style="3" customWidth="1"/>
    <col min="2" max="2" width="40.7109375" style="6" customWidth="1"/>
    <col min="3" max="3" width="15.28515625" style="3" customWidth="1"/>
    <col min="4" max="4" width="12.28515625" style="3" customWidth="1"/>
    <col min="5" max="5" width="16.42578125" style="3" customWidth="1"/>
    <col min="6" max="6" width="13.42578125" style="3" customWidth="1"/>
    <col min="7" max="7" width="19" style="3" customWidth="1"/>
    <col min="8" max="256" width="0" style="3" hidden="1" customWidth="1"/>
    <col min="257" max="16384" width="9.140625" style="3"/>
  </cols>
  <sheetData>
    <row r="1" spans="1:9" ht="16.5" customHeight="1" x14ac:dyDescent="0.2">
      <c r="B1" s="33" t="s">
        <v>38</v>
      </c>
      <c r="C1" s="33"/>
      <c r="D1" s="1"/>
      <c r="E1" s="2"/>
      <c r="F1" s="2"/>
    </row>
    <row r="2" spans="1:9" ht="16.5" customHeight="1" x14ac:dyDescent="0.2">
      <c r="B2" s="33"/>
      <c r="C2" s="33"/>
      <c r="D2" s="20" t="s">
        <v>0</v>
      </c>
      <c r="E2" s="4"/>
      <c r="F2" s="20" t="s">
        <v>1</v>
      </c>
    </row>
    <row r="3" spans="1:9" ht="9" customHeight="1" x14ac:dyDescent="0.2"/>
    <row r="4" spans="1:9" ht="17.100000000000001" customHeight="1" x14ac:dyDescent="0.2">
      <c r="B4" s="34" t="s">
        <v>2</v>
      </c>
      <c r="C4" s="35" t="s">
        <v>3</v>
      </c>
      <c r="D4" s="35"/>
      <c r="E4" s="35" t="s">
        <v>4</v>
      </c>
      <c r="F4" s="35"/>
    </row>
    <row r="5" spans="1:9" ht="17.100000000000001" customHeight="1" x14ac:dyDescent="0.2">
      <c r="B5" s="34"/>
      <c r="C5" s="19" t="s">
        <v>8</v>
      </c>
      <c r="D5" s="19" t="s">
        <v>9</v>
      </c>
      <c r="E5" s="19" t="s">
        <v>8</v>
      </c>
      <c r="F5" s="19" t="s">
        <v>9</v>
      </c>
    </row>
    <row r="6" spans="1:9" ht="17.100000000000001" customHeight="1" x14ac:dyDescent="0.2">
      <c r="B6" s="14" t="s">
        <v>10</v>
      </c>
      <c r="C6" s="21"/>
      <c r="D6" s="9"/>
      <c r="E6" s="21"/>
      <c r="F6" s="9"/>
    </row>
    <row r="7" spans="1:9" ht="17.100000000000001" customHeight="1" x14ac:dyDescent="0.2">
      <c r="B7" s="15" t="s">
        <v>5</v>
      </c>
      <c r="C7" s="21"/>
      <c r="D7" s="9"/>
      <c r="E7" s="21"/>
      <c r="F7" s="9"/>
    </row>
    <row r="8" spans="1:9" ht="17.100000000000001" customHeight="1" x14ac:dyDescent="0.2">
      <c r="B8" s="15" t="s">
        <v>6</v>
      </c>
      <c r="C8" s="21"/>
      <c r="D8" s="9"/>
      <c r="E8" s="21"/>
      <c r="F8" s="9"/>
    </row>
    <row r="9" spans="1:9" ht="17.100000000000001" customHeight="1" x14ac:dyDescent="0.2">
      <c r="B9" s="16" t="s">
        <v>7</v>
      </c>
      <c r="C9" s="22">
        <f>ABS(C6)-ABS(C7)-ABS(C8)</f>
        <v>0</v>
      </c>
      <c r="D9" s="23" t="str">
        <f>IF(C9&gt;0,1,"-")</f>
        <v>-</v>
      </c>
      <c r="E9" s="22">
        <f>ABS(E6)-ABS(E7)-ABS(E8)</f>
        <v>0</v>
      </c>
      <c r="F9" s="23" t="str">
        <f>IF(E9&gt;0,1,"-")</f>
        <v>-</v>
      </c>
    </row>
    <row r="10" spans="1:9" ht="17.100000000000001" customHeight="1" x14ac:dyDescent="0.2">
      <c r="B10" s="11"/>
      <c r="C10" s="12"/>
      <c r="D10" s="13"/>
      <c r="E10" s="12"/>
      <c r="F10" s="13"/>
      <c r="H10" s="32"/>
      <c r="I10" s="32"/>
    </row>
    <row r="11" spans="1:9" ht="17.100000000000001" customHeight="1" x14ac:dyDescent="0.2">
      <c r="A11" s="5"/>
      <c r="B11" s="18" t="s">
        <v>18</v>
      </c>
      <c r="C11" s="24">
        <f>ABS(C14)-ABS(C15)</f>
        <v>0</v>
      </c>
      <c r="D11" s="25" t="str">
        <f>IF(vendas_mes&gt;0,C11/vendas_mes,"-")</f>
        <v>-</v>
      </c>
      <c r="E11" s="24">
        <f>ABS(E14)-ABS(E15)</f>
        <v>0</v>
      </c>
      <c r="F11" s="25" t="str">
        <f>IF(vendas_ano&gt;0,E11/vendas_ano,"-")</f>
        <v>-</v>
      </c>
      <c r="G11" s="5"/>
    </row>
    <row r="12" spans="1:9" ht="17.100000000000001" customHeight="1" x14ac:dyDescent="0.2">
      <c r="A12" s="5"/>
      <c r="B12" s="14" t="s">
        <v>11</v>
      </c>
      <c r="C12" s="21"/>
      <c r="D12" s="26" t="str">
        <f>IF(vendas_mes&gt;0,ABS(C12/vendas_mes),"-")</f>
        <v>-</v>
      </c>
      <c r="E12" s="21"/>
      <c r="F12" s="26" t="str">
        <f>IF(vendas_ano&gt;0,ABS(E12/vendas_ano),"-")</f>
        <v>-</v>
      </c>
      <c r="G12" s="5"/>
    </row>
    <row r="13" spans="1:9" ht="17.100000000000001" customHeight="1" x14ac:dyDescent="0.2">
      <c r="A13" s="5"/>
      <c r="B13" s="15" t="s">
        <v>14</v>
      </c>
      <c r="C13" s="21"/>
      <c r="D13" s="26" t="str">
        <f>IF(vendas_mes&gt;0,ABS(C13/vendas_mes),"-")</f>
        <v>-</v>
      </c>
      <c r="E13" s="21"/>
      <c r="F13" s="26" t="str">
        <f>IF(vendas_ano&gt;0,ABS(E13/vendas_ano),"-")</f>
        <v>-</v>
      </c>
      <c r="G13" s="5"/>
    </row>
    <row r="14" spans="1:9" ht="17.100000000000001" customHeight="1" x14ac:dyDescent="0.2">
      <c r="A14" s="5"/>
      <c r="B14" s="14" t="s">
        <v>15</v>
      </c>
      <c r="C14" s="27">
        <f>ABS(C12)+ABS(C13)</f>
        <v>0</v>
      </c>
      <c r="D14" s="26" t="str">
        <f>IF(vendas_mes&gt;0,ABS(C14/vendas_mes),"-")</f>
        <v>-</v>
      </c>
      <c r="E14" s="27">
        <f>ABS(E12)+ABS(E13)</f>
        <v>0</v>
      </c>
      <c r="F14" s="26" t="str">
        <f>IF(vendas_ano&gt;0,ABS(E14/vendas_ano),"-")</f>
        <v>-</v>
      </c>
      <c r="G14" s="5"/>
    </row>
    <row r="15" spans="1:9" ht="17.100000000000001" customHeight="1" x14ac:dyDescent="0.2">
      <c r="A15" s="5"/>
      <c r="B15" s="15" t="s">
        <v>13</v>
      </c>
      <c r="C15" s="21"/>
      <c r="D15" s="26" t="str">
        <f>IF(vendas_mes&gt;0,ABS(C15/vendas_mes),"-")</f>
        <v>-</v>
      </c>
      <c r="E15" s="21"/>
      <c r="F15" s="26" t="str">
        <f>IF(vendas_ano&gt;0,ABS(E15/vendas_ano),"-")</f>
        <v>-</v>
      </c>
      <c r="G15" s="5"/>
    </row>
    <row r="16" spans="1:9" ht="17.100000000000001" customHeight="1" x14ac:dyDescent="0.2">
      <c r="A16" s="5"/>
      <c r="B16" s="16" t="s">
        <v>12</v>
      </c>
      <c r="C16" s="24">
        <f>vendas_mes-C11</f>
        <v>0</v>
      </c>
      <c r="D16" s="25" t="str">
        <f>IF(vendas_mes&gt;0,C16/vendas_mes,"-")</f>
        <v>-</v>
      </c>
      <c r="E16" s="24">
        <f>vendas_mes-E11</f>
        <v>0</v>
      </c>
      <c r="F16" s="25" t="str">
        <f>IF(vendas_ano&gt;0,E16/vendas_ano,"-")</f>
        <v>-</v>
      </c>
      <c r="G16" s="10"/>
    </row>
    <row r="17" spans="1:7" ht="17.100000000000001" customHeight="1" x14ac:dyDescent="0.2">
      <c r="A17" s="5"/>
      <c r="B17" s="11"/>
      <c r="C17" s="12"/>
      <c r="D17" s="13"/>
      <c r="E17" s="12"/>
      <c r="F17" s="13"/>
      <c r="G17" s="10"/>
    </row>
    <row r="18" spans="1:7" ht="17.100000000000001" customHeight="1" x14ac:dyDescent="0.2">
      <c r="A18" s="5"/>
      <c r="B18" s="18" t="s">
        <v>19</v>
      </c>
      <c r="C18" s="22">
        <f>C28+C19</f>
        <v>0</v>
      </c>
      <c r="D18" s="25" t="str">
        <f>IF(vendas_mes&gt;0,C18/vendas_mes,"-")</f>
        <v>-</v>
      </c>
      <c r="E18" s="22">
        <f>E28+E19</f>
        <v>0</v>
      </c>
      <c r="F18" s="25" t="str">
        <f>IF(vendas_ano&gt;0,E18/vendas_ano,"-")</f>
        <v>-</v>
      </c>
      <c r="G18" s="10"/>
    </row>
    <row r="19" spans="1:7" ht="17.100000000000001" customHeight="1" x14ac:dyDescent="0.2">
      <c r="A19" s="5"/>
      <c r="B19" s="28" t="s">
        <v>16</v>
      </c>
      <c r="C19" s="30">
        <f>ABS(C20)+ABS(C21)+ABS(C22)+ABS(C23)+ABS(C24)+ABS(C25)+ABS(C26)+ABS(C27)</f>
        <v>0</v>
      </c>
      <c r="D19" s="26" t="str">
        <f>IF(vendas_mes&gt;0,C19/vendas_mes,"-")</f>
        <v>-</v>
      </c>
      <c r="E19" s="30">
        <f>ABS(E20)+ABS(E21)+ABS(E22)+ABS(E23)+ABS(E24)+ABS(E25)+ABS(E26)+ABS(E27)</f>
        <v>0</v>
      </c>
      <c r="F19" s="26" t="str">
        <f>IF(vendas_ano&gt;0,E19/vendas_ano,"-")</f>
        <v>-</v>
      </c>
      <c r="G19" s="10"/>
    </row>
    <row r="20" spans="1:7" ht="17.100000000000001" customHeight="1" x14ac:dyDescent="0.2">
      <c r="A20" s="5"/>
      <c r="B20" s="15" t="s">
        <v>20</v>
      </c>
      <c r="C20" s="21"/>
      <c r="D20" s="26" t="str">
        <f t="shared" ref="D20:D27" si="0">IF(vendas_mes&gt;0,ABS(C20/vendas_mes),"-")</f>
        <v>-</v>
      </c>
      <c r="E20" s="21"/>
      <c r="F20" s="26" t="str">
        <f t="shared" ref="F20:F34" si="1">IF(vendas_ano&gt;0,ABS(E20/vendas_ano),"-")</f>
        <v>-</v>
      </c>
      <c r="G20" s="10"/>
    </row>
    <row r="21" spans="1:7" ht="17.100000000000001" customHeight="1" x14ac:dyDescent="0.2">
      <c r="A21" s="5"/>
      <c r="B21" s="15" t="s">
        <v>21</v>
      </c>
      <c r="C21" s="21"/>
      <c r="D21" s="26" t="str">
        <f t="shared" si="0"/>
        <v>-</v>
      </c>
      <c r="E21" s="21"/>
      <c r="F21" s="26" t="str">
        <f t="shared" si="1"/>
        <v>-</v>
      </c>
      <c r="G21" s="10"/>
    </row>
    <row r="22" spans="1:7" ht="17.100000000000001" customHeight="1" x14ac:dyDescent="0.2">
      <c r="A22" s="5"/>
      <c r="B22" s="15" t="s">
        <v>27</v>
      </c>
      <c r="C22" s="21"/>
      <c r="D22" s="26" t="str">
        <f t="shared" si="0"/>
        <v>-</v>
      </c>
      <c r="E22" s="21"/>
      <c r="F22" s="26" t="str">
        <f t="shared" si="1"/>
        <v>-</v>
      </c>
      <c r="G22" s="10"/>
    </row>
    <row r="23" spans="1:7" ht="17.100000000000001" customHeight="1" x14ac:dyDescent="0.2">
      <c r="A23" s="5"/>
      <c r="B23" s="15" t="s">
        <v>22</v>
      </c>
      <c r="C23" s="21"/>
      <c r="D23" s="26" t="str">
        <f t="shared" si="0"/>
        <v>-</v>
      </c>
      <c r="E23" s="21"/>
      <c r="F23" s="26" t="str">
        <f t="shared" si="1"/>
        <v>-</v>
      </c>
      <c r="G23" s="10"/>
    </row>
    <row r="24" spans="1:7" ht="17.100000000000001" customHeight="1" x14ac:dyDescent="0.2">
      <c r="A24" s="5"/>
      <c r="B24" s="15" t="s">
        <v>23</v>
      </c>
      <c r="C24" s="21"/>
      <c r="D24" s="26" t="str">
        <f t="shared" si="0"/>
        <v>-</v>
      </c>
      <c r="E24" s="21"/>
      <c r="F24" s="26" t="str">
        <f t="shared" si="1"/>
        <v>-</v>
      </c>
      <c r="G24" s="10"/>
    </row>
    <row r="25" spans="1:7" ht="17.100000000000001" customHeight="1" x14ac:dyDescent="0.2">
      <c r="A25" s="5"/>
      <c r="B25" s="15" t="s">
        <v>28</v>
      </c>
      <c r="C25" s="21"/>
      <c r="D25" s="26" t="str">
        <f t="shared" si="0"/>
        <v>-</v>
      </c>
      <c r="E25" s="21"/>
      <c r="F25" s="26" t="str">
        <f t="shared" si="1"/>
        <v>-</v>
      </c>
      <c r="G25" s="10"/>
    </row>
    <row r="26" spans="1:7" ht="17.100000000000001" customHeight="1" x14ac:dyDescent="0.2">
      <c r="A26" s="5"/>
      <c r="B26" s="15" t="s">
        <v>24</v>
      </c>
      <c r="C26" s="21"/>
      <c r="D26" s="26" t="str">
        <f t="shared" si="0"/>
        <v>-</v>
      </c>
      <c r="E26" s="21"/>
      <c r="F26" s="26" t="str">
        <f t="shared" si="1"/>
        <v>-</v>
      </c>
      <c r="G26" s="10"/>
    </row>
    <row r="27" spans="1:7" ht="17.100000000000001" customHeight="1" x14ac:dyDescent="0.2">
      <c r="A27" s="5"/>
      <c r="B27" s="15" t="s">
        <v>26</v>
      </c>
      <c r="C27" s="21"/>
      <c r="D27" s="26" t="str">
        <f t="shared" si="0"/>
        <v>-</v>
      </c>
      <c r="E27" s="21"/>
      <c r="F27" s="26" t="str">
        <f t="shared" si="1"/>
        <v>-</v>
      </c>
      <c r="G27" s="10"/>
    </row>
    <row r="28" spans="1:7" ht="17.100000000000001" customHeight="1" x14ac:dyDescent="0.2">
      <c r="A28" s="5"/>
      <c r="B28" s="28" t="s">
        <v>17</v>
      </c>
      <c r="C28" s="30">
        <f>ABS(C29)+ABS(C30)+ABS(C31)+ABS(C32)+ABS(C33)+ABS(C34)</f>
        <v>0</v>
      </c>
      <c r="D28" s="26" t="str">
        <f>IF(vendas_mes&gt;0,C28/vendas_mes,"-")</f>
        <v>-</v>
      </c>
      <c r="E28" s="30">
        <f>ABS(E29)+ABS(E30)+ABS(E31)+ABS(E32)+ABS(E33)+ABS(E34)</f>
        <v>0</v>
      </c>
      <c r="F28" s="26" t="str">
        <f t="shared" si="1"/>
        <v>-</v>
      </c>
      <c r="G28" s="10"/>
    </row>
    <row r="29" spans="1:7" ht="17.100000000000001" customHeight="1" x14ac:dyDescent="0.2">
      <c r="A29" s="5"/>
      <c r="B29" s="15" t="s">
        <v>20</v>
      </c>
      <c r="C29" s="21"/>
      <c r="D29" s="26" t="str">
        <f t="shared" ref="D29:D34" si="2">IF(vendas_mes&gt;0,ABS(C29/vendas_mes),"-")</f>
        <v>-</v>
      </c>
      <c r="E29" s="21"/>
      <c r="F29" s="26" t="str">
        <f t="shared" si="1"/>
        <v>-</v>
      </c>
      <c r="G29" s="10"/>
    </row>
    <row r="30" spans="1:7" ht="17.100000000000001" customHeight="1" x14ac:dyDescent="0.2">
      <c r="A30" s="5"/>
      <c r="B30" s="15" t="s">
        <v>27</v>
      </c>
      <c r="C30" s="21"/>
      <c r="D30" s="26" t="str">
        <f t="shared" si="2"/>
        <v>-</v>
      </c>
      <c r="E30" s="21"/>
      <c r="F30" s="26" t="str">
        <f t="shared" si="1"/>
        <v>-</v>
      </c>
      <c r="G30" s="10"/>
    </row>
    <row r="31" spans="1:7" ht="17.100000000000001" customHeight="1" x14ac:dyDescent="0.2">
      <c r="A31" s="5"/>
      <c r="B31" s="15" t="s">
        <v>22</v>
      </c>
      <c r="C31" s="21"/>
      <c r="D31" s="26" t="str">
        <f t="shared" si="2"/>
        <v>-</v>
      </c>
      <c r="E31" s="21"/>
      <c r="F31" s="26" t="str">
        <f t="shared" si="1"/>
        <v>-</v>
      </c>
      <c r="G31" s="10"/>
    </row>
    <row r="32" spans="1:7" ht="17.100000000000001" customHeight="1" x14ac:dyDescent="0.2">
      <c r="A32" s="5"/>
      <c r="B32" s="15" t="s">
        <v>25</v>
      </c>
      <c r="C32" s="21"/>
      <c r="D32" s="26" t="str">
        <f t="shared" si="2"/>
        <v>-</v>
      </c>
      <c r="E32" s="21"/>
      <c r="F32" s="26" t="str">
        <f t="shared" si="1"/>
        <v>-</v>
      </c>
      <c r="G32" s="10"/>
    </row>
    <row r="33" spans="1:7" ht="17.100000000000001" customHeight="1" x14ac:dyDescent="0.2">
      <c r="A33" s="5"/>
      <c r="B33" s="15" t="s">
        <v>28</v>
      </c>
      <c r="C33" s="21"/>
      <c r="D33" s="26" t="str">
        <f t="shared" si="2"/>
        <v>-</v>
      </c>
      <c r="E33" s="21"/>
      <c r="F33" s="26" t="str">
        <f t="shared" si="1"/>
        <v>-</v>
      </c>
      <c r="G33" s="10"/>
    </row>
    <row r="34" spans="1:7" ht="17.100000000000001" customHeight="1" x14ac:dyDescent="0.2">
      <c r="A34" s="5"/>
      <c r="B34" s="15" t="s">
        <v>24</v>
      </c>
      <c r="C34" s="21"/>
      <c r="D34" s="26" t="str">
        <f t="shared" si="2"/>
        <v>-</v>
      </c>
      <c r="E34" s="21"/>
      <c r="F34" s="26" t="str">
        <f t="shared" si="1"/>
        <v>-</v>
      </c>
      <c r="G34" s="10"/>
    </row>
    <row r="35" spans="1:7" ht="17.100000000000001" customHeight="1" x14ac:dyDescent="0.2">
      <c r="A35" s="5"/>
      <c r="B35" s="16" t="s">
        <v>35</v>
      </c>
      <c r="C35" s="24">
        <f>C16-C18</f>
        <v>0</v>
      </c>
      <c r="D35" s="25" t="str">
        <f>IF(vendas_mes&gt;0,C35/vendas_mes,"-")</f>
        <v>-</v>
      </c>
      <c r="E35" s="24">
        <f>E16-E18</f>
        <v>0</v>
      </c>
      <c r="F35" s="25" t="str">
        <f>IF(vendas_ano&gt;0,E35/vendas_ano,"-")</f>
        <v>-</v>
      </c>
      <c r="G35" s="10"/>
    </row>
    <row r="36" spans="1:7" ht="17.100000000000001" customHeight="1" x14ac:dyDescent="0.2">
      <c r="A36" s="5"/>
      <c r="B36" s="11"/>
      <c r="C36" s="12"/>
      <c r="D36" s="13"/>
      <c r="E36" s="12"/>
      <c r="F36" s="13"/>
      <c r="G36" s="10"/>
    </row>
    <row r="37" spans="1:7" ht="17.100000000000001" customHeight="1" x14ac:dyDescent="0.2">
      <c r="A37" s="5"/>
      <c r="B37" s="29" t="s">
        <v>36</v>
      </c>
      <c r="C37" s="22">
        <f>ABS(C39)-ABS(C38)</f>
        <v>0</v>
      </c>
      <c r="D37" s="25" t="str">
        <f>IF(vendas_mes&gt;0,C37/vendas_mes,"-")</f>
        <v>-</v>
      </c>
      <c r="E37" s="22">
        <f>ABS(E39)-ABS(E38)</f>
        <v>0</v>
      </c>
      <c r="F37" s="25" t="str">
        <f>IF(vendas_ano&gt;0,E37/vendas_ano,"-")</f>
        <v>-</v>
      </c>
      <c r="G37" s="10"/>
    </row>
    <row r="38" spans="1:7" ht="17.100000000000001" customHeight="1" x14ac:dyDescent="0.2">
      <c r="A38" s="5"/>
      <c r="B38" s="14" t="s">
        <v>37</v>
      </c>
      <c r="C38" s="21"/>
      <c r="D38" s="26" t="str">
        <f>IF(vendas_mes&gt;0,ABS(C38/vendas_mes),"-")</f>
        <v>-</v>
      </c>
      <c r="E38" s="21"/>
      <c r="F38" s="26" t="str">
        <f>IF(vendas_ano&gt;0,ABS(E38/vendas_ano),"-")</f>
        <v>-</v>
      </c>
      <c r="G38" s="10"/>
    </row>
    <row r="39" spans="1:7" ht="17.100000000000001" customHeight="1" x14ac:dyDescent="0.2">
      <c r="A39" s="5"/>
      <c r="B39" s="14" t="s">
        <v>29</v>
      </c>
      <c r="C39" s="21"/>
      <c r="D39" s="26" t="str">
        <f>IF(vendas_mes&gt;0,ABS(C39/vendas_mes),"-")</f>
        <v>-</v>
      </c>
      <c r="E39" s="21"/>
      <c r="F39" s="26" t="str">
        <f>IF(vendas_ano&gt;0,ABS(E39/vendas_ano),"-")</f>
        <v>-</v>
      </c>
      <c r="G39" s="10"/>
    </row>
    <row r="40" spans="1:7" ht="17.100000000000001" customHeight="1" x14ac:dyDescent="0.2">
      <c r="A40" s="5"/>
      <c r="B40" s="16" t="s">
        <v>34</v>
      </c>
      <c r="C40" s="24">
        <f>C35-C37</f>
        <v>0</v>
      </c>
      <c r="D40" s="25" t="str">
        <f>IF(vendas_mes&gt;0,C40/vendas_mes,"-")</f>
        <v>-</v>
      </c>
      <c r="E40" s="24">
        <f>E35-E37</f>
        <v>0</v>
      </c>
      <c r="F40" s="25" t="str">
        <f>IF(vendas_ano&gt;0,E40/vendas_ano,"-")</f>
        <v>-</v>
      </c>
      <c r="G40" s="10"/>
    </row>
    <row r="41" spans="1:7" ht="17.100000000000001" customHeight="1" x14ac:dyDescent="0.2">
      <c r="A41" s="5"/>
      <c r="B41" s="11"/>
      <c r="C41" s="12"/>
      <c r="D41" s="13"/>
      <c r="E41" s="12"/>
      <c r="F41" s="13"/>
      <c r="G41" s="10"/>
    </row>
    <row r="42" spans="1:7" ht="17.100000000000001" customHeight="1" x14ac:dyDescent="0.2">
      <c r="A42" s="5"/>
      <c r="B42" s="17" t="s">
        <v>30</v>
      </c>
      <c r="C42" s="31"/>
      <c r="D42" s="26" t="str">
        <f>IF(vendas_mes&gt;0,ABS(C42/vendas_mes),"-")</f>
        <v>-</v>
      </c>
      <c r="E42" s="31"/>
      <c r="F42" s="26" t="str">
        <f>IF(vendas_ano&gt;0,ABS(E42/vendas_ano),"-")</f>
        <v>-</v>
      </c>
      <c r="G42" s="10"/>
    </row>
    <row r="43" spans="1:7" ht="17.100000000000001" customHeight="1" x14ac:dyDescent="0.2">
      <c r="A43" s="5"/>
      <c r="B43" s="17" t="s">
        <v>31</v>
      </c>
      <c r="C43" s="30">
        <f>C42+C40</f>
        <v>0</v>
      </c>
      <c r="D43" s="26" t="str">
        <f>IF(vendas_mes&gt;0,ABS(C43/vendas_mes),"-")</f>
        <v>-</v>
      </c>
      <c r="E43" s="30">
        <f>E42+E40</f>
        <v>0</v>
      </c>
      <c r="F43" s="26" t="str">
        <f>IF(vendas_ano&gt;0,ABS(E43/vendas_ano),"-")</f>
        <v>-</v>
      </c>
      <c r="G43" s="10"/>
    </row>
    <row r="44" spans="1:7" ht="17.100000000000001" customHeight="1" x14ac:dyDescent="0.2">
      <c r="A44" s="5"/>
      <c r="B44" s="17" t="s">
        <v>32</v>
      </c>
      <c r="C44" s="21"/>
      <c r="D44" s="26" t="str">
        <f>IF(vendas_mes&gt;0,ABS(C44/vendas_mes),"-")</f>
        <v>-</v>
      </c>
      <c r="E44" s="21"/>
      <c r="F44" s="26" t="str">
        <f>IF(vendas_ano&gt;0,ABS(E44/vendas_ano),"-")</f>
        <v>-</v>
      </c>
      <c r="G44" s="10"/>
    </row>
    <row r="45" spans="1:7" ht="17.100000000000001" customHeight="1" x14ac:dyDescent="0.2">
      <c r="A45" s="5"/>
      <c r="B45" s="18" t="s">
        <v>33</v>
      </c>
      <c r="C45" s="24">
        <f>C43-ABS(C44)</f>
        <v>0</v>
      </c>
      <c r="D45" s="25" t="str">
        <f>IF(vendas_mes&gt;0,C45/vendas_mes,"-")</f>
        <v>-</v>
      </c>
      <c r="E45" s="24">
        <f>E43-ABS(E44)</f>
        <v>0</v>
      </c>
      <c r="F45" s="25" t="str">
        <f>IF(vendas_ano&gt;0,E45/vendas_ano,"-")</f>
        <v>-</v>
      </c>
      <c r="G45" s="10"/>
    </row>
    <row r="46" spans="1:7" ht="16.5" customHeight="1" x14ac:dyDescent="0.2">
      <c r="A46" s="5"/>
      <c r="B46" s="7"/>
      <c r="C46" s="7"/>
      <c r="D46" s="7"/>
      <c r="E46" s="7"/>
      <c r="F46" s="7"/>
      <c r="G46" s="10"/>
    </row>
    <row r="47" spans="1:7" ht="16.5" hidden="1" customHeight="1" x14ac:dyDescent="0.2">
      <c r="A47" s="5"/>
      <c r="B47" s="7"/>
      <c r="C47" s="7"/>
      <c r="D47" s="7"/>
      <c r="E47" s="7"/>
      <c r="F47" s="7"/>
      <c r="G47" s="10"/>
    </row>
    <row r="48" spans="1:7" ht="16.5" hidden="1" customHeight="1" x14ac:dyDescent="0.2">
      <c r="A48" s="5"/>
      <c r="B48" s="8"/>
      <c r="C48" s="8"/>
      <c r="D48" s="8"/>
      <c r="E48" s="8"/>
      <c r="F48" s="8"/>
      <c r="G48" s="10"/>
    </row>
    <row r="49" spans="2:7" ht="16.5" hidden="1" customHeight="1" x14ac:dyDescent="0.2">
      <c r="B49" s="8"/>
      <c r="C49" s="8"/>
      <c r="D49" s="8"/>
      <c r="E49" s="8"/>
      <c r="F49" s="8"/>
      <c r="G49" s="6"/>
    </row>
    <row r="50" spans="2:7" ht="16.5" hidden="1" customHeight="1" x14ac:dyDescent="0.2">
      <c r="B50" s="8"/>
      <c r="C50" s="8"/>
      <c r="D50" s="8"/>
      <c r="E50" s="8"/>
      <c r="F50" s="8"/>
      <c r="G50" s="6"/>
    </row>
  </sheetData>
  <mergeCells count="5">
    <mergeCell ref="H10:I10"/>
    <mergeCell ref="B1:C2"/>
    <mergeCell ref="B4:B5"/>
    <mergeCell ref="C4:D4"/>
    <mergeCell ref="E4:F4"/>
  </mergeCells>
  <phoneticPr fontId="0" type="noConversion"/>
  <pageMargins left="0.26" right="0.24" top="0.49" bottom="0.63" header="0.33" footer="0.49212598499999999"/>
  <pageSetup paperSize="9" orientation="portrait" horizontalDpi="4294967293" verticalDpi="4294967293" r:id="rId1"/>
  <headerFooter alignWithMargins="0"/>
  <ignoredErrors>
    <ignoredError sqref="C11 E11 C14 E14 C16 E16 E45 C45 C40 E40 C35 E35" unlockedFormula="1"/>
    <ignoredError sqref="D35 D11 D14 D16 D18:D19 D28 D45 D40 D43 D37 D9:E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Demonstrativo de Resultados</vt:lpstr>
      <vt:lpstr>vendas_ano</vt:lpstr>
      <vt:lpstr>vendas_mes</vt:lpstr>
    </vt:vector>
  </TitlesOfParts>
  <Company>Saberexcel.com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Elias dos Santos</dc:creator>
  <cp:lastModifiedBy>Daniel Elias dos Santos</cp:lastModifiedBy>
  <cp:lastPrinted>2005-06-19T00:20:11Z</cp:lastPrinted>
  <dcterms:created xsi:type="dcterms:W3CDTF">2005-06-17T18:15:56Z</dcterms:created>
  <dcterms:modified xsi:type="dcterms:W3CDTF">2016-03-31T17:53:00Z</dcterms:modified>
</cp:coreProperties>
</file>